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Asd\Меркулова\2024\открытый бюджет\Промежуточная отчетность об исполнении бюджета\Сведения за 9 месяцев 2024\"/>
    </mc:Choice>
  </mc:AlternateContent>
  <xr:revisionPtr revIDLastSave="0" documentId="13_ncr:1_{A7DF5D98-AB2F-4AAC-BF54-FEF39773C83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кр" sheetId="1" r:id="rId1"/>
  </sheets>
  <definedNames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кр!$A$1:$G$39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8" i="1" l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29" i="1"/>
  <c r="F29" i="1"/>
  <c r="E29" i="1"/>
  <c r="D29" i="1"/>
  <c r="C29" i="1"/>
  <c r="G27" i="1"/>
  <c r="E27" i="1"/>
  <c r="G26" i="1"/>
  <c r="E26" i="1"/>
  <c r="G24" i="1"/>
  <c r="E24" i="1"/>
  <c r="G23" i="1"/>
  <c r="E23" i="1"/>
  <c r="G22" i="1"/>
  <c r="F22" i="1"/>
  <c r="E22" i="1"/>
  <c r="D22" i="1"/>
  <c r="C22" i="1"/>
  <c r="G21" i="1"/>
  <c r="E21" i="1"/>
  <c r="G20" i="1"/>
  <c r="E20" i="1"/>
  <c r="G19" i="1"/>
  <c r="F19" i="1"/>
  <c r="E19" i="1"/>
  <c r="D19" i="1"/>
  <c r="C19" i="1"/>
  <c r="G18" i="1"/>
  <c r="E18" i="1"/>
  <c r="G17" i="1"/>
  <c r="G15" i="1"/>
  <c r="E15" i="1"/>
  <c r="G14" i="1"/>
  <c r="F14" i="1"/>
  <c r="E14" i="1"/>
  <c r="D14" i="1"/>
  <c r="C14" i="1"/>
  <c r="G13" i="1"/>
  <c r="E13" i="1"/>
  <c r="G12" i="1"/>
  <c r="E12" i="1"/>
  <c r="C12" i="1"/>
  <c r="F11" i="1"/>
  <c r="D11" i="1"/>
  <c r="C11" i="1"/>
  <c r="G10" i="1"/>
  <c r="E10" i="1"/>
  <c r="G9" i="1"/>
  <c r="F9" i="1"/>
  <c r="E9" i="1"/>
  <c r="D9" i="1"/>
  <c r="C9" i="1"/>
  <c r="F7" i="1"/>
  <c r="F28" i="1" s="1"/>
  <c r="F39" i="1" s="1"/>
  <c r="D7" i="1"/>
  <c r="D28" i="1" s="1"/>
  <c r="C7" i="1"/>
  <c r="C28" i="1" s="1"/>
  <c r="C39" i="1" s="1"/>
  <c r="D39" i="1" l="1"/>
  <c r="G28" i="1"/>
  <c r="E28" i="1"/>
  <c r="G11" i="1"/>
  <c r="G7" i="1" s="1"/>
  <c r="E11" i="1"/>
  <c r="E7" i="1" s="1"/>
  <c r="G39" i="1" l="1"/>
  <c r="E39" i="1"/>
</calcChain>
</file>

<file path=xl/sharedStrings.xml><?xml version="1.0" encoding="utf-8"?>
<sst xmlns="http://schemas.openxmlformats.org/spreadsheetml/2006/main" count="74" uniqueCount="73">
  <si>
    <t>(тыс.рублей)</t>
  </si>
  <si>
    <t>КОД БЮДЖЕТНОЙ КЛАССИФИКАЦИИ</t>
  </si>
  <si>
    <t>ИСТОЧНИКИ ДОХОДОВ</t>
  </si>
  <si>
    <t>2024 год</t>
  </si>
  <si>
    <t xml:space="preserve">Отчет </t>
  </si>
  <si>
    <t>Темп роста
исполнения
2024 года к  2023 году</t>
  </si>
  <si>
    <t>План</t>
  </si>
  <si>
    <t>Выполнение
плана</t>
  </si>
  <si>
    <t xml:space="preserve">Решение Совета депутатов Петровского муниципального округа Ставропольского края
"О бюджете Петровского муниципального округа Ставропольского края на 2024 год и плановый период 2025 и 2026 года"
от 14 декабря 2023 г. № 124
(с изменениями) </t>
  </si>
  <si>
    <t>Отчет об исполнении  (форма 0503117)</t>
  </si>
  <si>
    <t>%</t>
  </si>
  <si>
    <t>Постановление администрации Петровского городского округа  Ставропольского края
от 25.07.2023 г. № 1151
«Об утверждении отчета об исполнении бюджета Петровского городского округа Ставропольского края за первое полугодие 2023 года», 
отчет об исполнении
(форма 0503117)</t>
  </si>
  <si>
    <t>НАЛОГОВЫЕ ДОХОДЫ</t>
  </si>
  <si>
    <t xml:space="preserve">         в том числе:</t>
  </si>
  <si>
    <t>1 01 00000 00 0000 000</t>
  </si>
  <si>
    <t>НАЛОГИ НА ПРИБЫЛЬ, ДОХОДЫ</t>
  </si>
  <si>
    <t xml:space="preserve">1 01 02000 01 0000 110
</t>
  </si>
  <si>
    <t xml:space="preserve">             Налог на доходы физических лиц</t>
  </si>
  <si>
    <t xml:space="preserve">1 03 00000 00 0000 000
</t>
  </si>
  <si>
    <t xml:space="preserve">НАЛОГИ НА ТОВАРЫ (РАБОТЫ, УСЛУГИ), РЕАЛИЗУЕМЫЕ НА ТЕРРИТОРИИ РОССИЙСКОЙ ФЕДЕРАЦИИ
</t>
  </si>
  <si>
    <t xml:space="preserve">1 03 02000 01 0000 110
</t>
  </si>
  <si>
    <t xml:space="preserve">Акцизы по подакцизным товарам (продукции), производимым на территории Российской Федерации
</t>
  </si>
  <si>
    <t xml:space="preserve">              Нефтепродукты (дорожный фонд)</t>
  </si>
  <si>
    <t xml:space="preserve">1 05 00000 00 0000 000
</t>
  </si>
  <si>
    <t xml:space="preserve">НАЛОГИ НА СОВОКУПНЫЙ ДОХОД
</t>
  </si>
  <si>
    <t xml:space="preserve">1 05 01000 00 0000 110
</t>
  </si>
  <si>
    <t xml:space="preserve">                 Налог, взимаемый по УСН </t>
  </si>
  <si>
    <t xml:space="preserve">1 05 02000 00 0000 110
</t>
  </si>
  <si>
    <t xml:space="preserve">                 ЕНВД</t>
  </si>
  <si>
    <t xml:space="preserve">1 05 03000 01 0000 110
</t>
  </si>
  <si>
    <t xml:space="preserve">                 Единый сельскохозяйственный налог</t>
  </si>
  <si>
    <t xml:space="preserve">1 05 04000 01 0000 110
</t>
  </si>
  <si>
    <t xml:space="preserve">                 Налог, взимаемый по ПСН </t>
  </si>
  <si>
    <t xml:space="preserve">1 06 00000 00 0000 000
</t>
  </si>
  <si>
    <t xml:space="preserve">НАЛОГИ НА ИМУЩЕСТВО
</t>
  </si>
  <si>
    <t xml:space="preserve">1 06 01000 02 0000 110
</t>
  </si>
  <si>
    <t xml:space="preserve">                 Налог на имущество физических лиц</t>
  </si>
  <si>
    <t xml:space="preserve">1 06 04000 02 0000 110
</t>
  </si>
  <si>
    <t xml:space="preserve">                 Земельный налог</t>
  </si>
  <si>
    <t xml:space="preserve">1 08 00000 00 0000 000
</t>
  </si>
  <si>
    <t>ГОСУДАРСТВЕННАЯ ПОШЛИНА</t>
  </si>
  <si>
    <t xml:space="preserve">1 08 03000 01 0000 110
</t>
  </si>
  <si>
    <t xml:space="preserve">                 Государственная пошлина по делам, рассматриваемым в судах общей юрисдикции, мировыми судьями</t>
  </si>
  <si>
    <t>НЕНАЛОГОВЫЕ ДОХОДЫ</t>
  </si>
  <si>
    <t xml:space="preserve">         из них:</t>
  </si>
  <si>
    <t xml:space="preserve">1 11 00000 00 0000 000
</t>
  </si>
  <si>
    <t>Доходы от использования имущества, находящегося в государственной и муниципальной собственности</t>
  </si>
  <si>
    <t xml:space="preserve">1 16 00000 00 0000 000
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</si>
  <si>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</si>
  <si>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</si>
  <si>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</si>
  <si>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</si>
  <si>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2 02 10000 00 0000 150
</t>
  </si>
  <si>
    <t>Дотации, из них:</t>
  </si>
  <si>
    <t>2 02 15001 02 0000 150</t>
  </si>
  <si>
    <t>выравнивание бюджетной обеспеченности</t>
  </si>
  <si>
    <t xml:space="preserve">2 02 20000 00 0000 150
</t>
  </si>
  <si>
    <t>Субсидии</t>
  </si>
  <si>
    <t xml:space="preserve">2 02 30000 00 0000 150
</t>
  </si>
  <si>
    <t>Субвенции</t>
  </si>
  <si>
    <t xml:space="preserve">2 02 40000 00 0000 150
</t>
  </si>
  <si>
    <t>Иные межбюджетные трансферты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</si>
  <si>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</si>
  <si>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</si>
  <si>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</si>
  <si>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</si>
  <si>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</si>
  <si>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</si>
  <si>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</si>
  <si>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 xml:space="preserve"> </t>
  </si>
  <si>
    <t xml:space="preserve">Исполнение доходной части местного бюджета за 9 месяцев 2024 года и к соответствующему периоду 2023 года          </t>
  </si>
  <si>
    <t>Отчет за 9 месяцев</t>
  </si>
  <si>
    <t>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</si>
</sst>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&quot;($&quot;#,##0\)"/>
    <numFmt numFmtId="165" formatCode="_-* #,##0.00_р_._-;\-* #,##0.00_р_._-;_-* \-??_р_._-;_-@_-"/>
  </numFmts>
  <fonts count="36">
    <font>
      <sz val="10"/>
      <color theme="1"/>
      <name val="Arial Cyr"/>
      <charset val="1"/>
    </font>
    <font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8"/>
      <color rgb="FF9999FF"/>
      <name val="Arial"/>
      <family val="2"/>
      <charset val="204"/>
    </font>
    <font>
      <b/>
      <sz val="12"/>
      <color rgb="FF9999FF"/>
      <name val="Arial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0"/>
      <name val="Arial Cyr"/>
      <charset val="1"/>
    </font>
    <font>
      <b/>
      <sz val="10"/>
      <name val="Arial Cyr"/>
      <charset val="1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i/>
      <sz val="8"/>
      <color rgb="FF808080"/>
      <name val="Arial Cyr"/>
      <charset val="1"/>
    </font>
    <font>
      <b/>
      <sz val="11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0"/>
      <color rgb="FF333399"/>
      <name val="Arial Cyr"/>
      <charset val="1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Arial Cyr"/>
      <charset val="1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7E4B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6" tint="0.59987182226020086"/>
        <bgColor rgb="FFCCFFCC"/>
      </patternFill>
    </fill>
  </fills>
  <borders count="2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ashed">
        <color rgb="FF0000FF"/>
      </left>
      <right style="dashed">
        <color rgb="FF0000FF"/>
      </right>
      <top style="dashed">
        <color rgb="FF0000FF"/>
      </top>
      <bottom style="dashed">
        <color rgb="FF0000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94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3" fontId="35" fillId="0" borderId="0" applyBorder="0" applyProtection="0"/>
    <xf numFmtId="164" fontId="35" fillId="0" borderId="0" applyBorder="0" applyProtection="0"/>
    <xf numFmtId="0" fontId="35" fillId="0" borderId="0" applyBorder="0" applyProtection="0"/>
    <xf numFmtId="2" fontId="35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1" fillId="0" borderId="0"/>
    <xf numFmtId="0" fontId="35" fillId="0" borderId="1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5" fillId="7" borderId="2" applyProtection="0"/>
    <xf numFmtId="0" fontId="6" fillId="20" borderId="3" applyProtection="0"/>
    <xf numFmtId="0" fontId="7" fillId="20" borderId="2" applyProtection="0"/>
    <xf numFmtId="0" fontId="8" fillId="0" borderId="4">
      <alignment horizontal="right" vertical="top"/>
    </xf>
    <xf numFmtId="0" fontId="8" fillId="0" borderId="4">
      <alignment horizontal="right" vertical="top"/>
    </xf>
    <xf numFmtId="0" fontId="8" fillId="17" borderId="4">
      <alignment horizontal="right" vertical="top"/>
    </xf>
    <xf numFmtId="49" fontId="8" fillId="20" borderId="4">
      <alignment horizontal="left" vertical="top"/>
    </xf>
    <xf numFmtId="49" fontId="9" fillId="0" borderId="4">
      <alignment horizontal="left" vertical="top"/>
    </xf>
    <xf numFmtId="0" fontId="10" fillId="0" borderId="5" applyProtection="0"/>
    <xf numFmtId="0" fontId="11" fillId="0" borderId="6" applyProtection="0"/>
    <xf numFmtId="0" fontId="12" fillId="0" borderId="7" applyProtection="0"/>
    <xf numFmtId="0" fontId="12" fillId="0" borderId="0" applyBorder="0" applyProtection="0"/>
    <xf numFmtId="0" fontId="8" fillId="11" borderId="4">
      <alignment horizontal="left" vertical="top"/>
    </xf>
    <xf numFmtId="0" fontId="9" fillId="0" borderId="4">
      <alignment horizontal="left" vertical="top"/>
    </xf>
    <xf numFmtId="0" fontId="8" fillId="2" borderId="4">
      <alignment horizontal="left" vertical="top"/>
    </xf>
    <xf numFmtId="0" fontId="8" fillId="21" borderId="4">
      <alignment horizontal="left" vertical="top"/>
    </xf>
    <xf numFmtId="0" fontId="8" fillId="22" borderId="4">
      <alignment horizontal="left" vertical="top"/>
    </xf>
    <xf numFmtId="0" fontId="8" fillId="6" borderId="4">
      <alignment horizontal="left" vertical="top"/>
    </xf>
    <xf numFmtId="0" fontId="8" fillId="0" borderId="4">
      <alignment horizontal="left" vertical="top"/>
    </xf>
    <xf numFmtId="0" fontId="13" fillId="0" borderId="0">
      <alignment horizontal="left" vertical="top"/>
    </xf>
    <xf numFmtId="0" fontId="14" fillId="0" borderId="8" applyProtection="0"/>
    <xf numFmtId="0" fontId="15" fillId="23" borderId="9" applyProtection="0"/>
    <xf numFmtId="0" fontId="16" fillId="0" borderId="0" applyBorder="0" applyProtection="0"/>
    <xf numFmtId="0" fontId="17" fillId="24" borderId="0" applyBorder="0" applyProtection="0"/>
    <xf numFmtId="0" fontId="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11" borderId="10">
      <alignment horizontal="right" vertical="top"/>
    </xf>
    <xf numFmtId="0" fontId="8" fillId="2" borderId="10">
      <alignment horizontal="right" vertical="top"/>
    </xf>
    <xf numFmtId="0" fontId="8" fillId="0" borderId="4">
      <alignment horizontal="right" vertical="top"/>
    </xf>
    <xf numFmtId="0" fontId="8" fillId="0" borderId="4">
      <alignment horizontal="right" vertical="top"/>
    </xf>
    <xf numFmtId="0" fontId="8" fillId="21" borderId="10">
      <alignment horizontal="right" vertical="top"/>
    </xf>
    <xf numFmtId="0" fontId="8" fillId="0" borderId="4">
      <alignment horizontal="right" vertical="top"/>
    </xf>
    <xf numFmtId="0" fontId="20" fillId="3" borderId="0" applyBorder="0" applyProtection="0"/>
    <xf numFmtId="0" fontId="21" fillId="0" borderId="0" applyBorder="0" applyProtection="0"/>
    <xf numFmtId="0" fontId="35" fillId="25" borderId="11" applyProtection="0"/>
    <xf numFmtId="9" fontId="35" fillId="0" borderId="0" applyBorder="0" applyProtection="0"/>
    <xf numFmtId="9" fontId="35" fillId="0" borderId="0" applyBorder="0" applyProtection="0"/>
    <xf numFmtId="9" fontId="35" fillId="0" borderId="0" applyBorder="0" applyProtection="0"/>
    <xf numFmtId="49" fontId="22" fillId="24" borderId="4">
      <alignment horizontal="left" vertical="top"/>
    </xf>
    <xf numFmtId="49" fontId="8" fillId="0" borderId="4">
      <alignment horizontal="left" vertical="top"/>
    </xf>
    <xf numFmtId="0" fontId="23" fillId="0" borderId="12" applyProtection="0"/>
    <xf numFmtId="0" fontId="24" fillId="0" borderId="0" applyBorder="0" applyProtection="0"/>
    <xf numFmtId="165" fontId="35" fillId="0" borderId="0" applyBorder="0" applyProtection="0"/>
    <xf numFmtId="0" fontId="25" fillId="4" borderId="0" applyBorder="0" applyProtection="0"/>
    <xf numFmtId="0" fontId="8" fillId="6" borderId="4">
      <alignment horizontal="left" vertical="top"/>
    </xf>
    <xf numFmtId="0" fontId="8" fillId="0" borderId="4">
      <alignment horizontal="left" vertical="top"/>
    </xf>
  </cellStyleXfs>
  <cellXfs count="74">
    <xf numFmtId="0" fontId="0" fillId="0" borderId="0" xfId="0"/>
    <xf numFmtId="0" fontId="27" fillId="0" borderId="0" xfId="73" applyFont="1" applyAlignment="1">
      <alignment horizontal="center"/>
    </xf>
    <xf numFmtId="0" fontId="29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center"/>
    </xf>
    <xf numFmtId="2" fontId="26" fillId="0" borderId="0" xfId="0" applyNumberFormat="1" applyFont="1"/>
    <xf numFmtId="0" fontId="26" fillId="26" borderId="0" xfId="0" applyFont="1" applyFill="1"/>
    <xf numFmtId="0" fontId="27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29" fillId="0" borderId="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26" borderId="0" xfId="0" applyFont="1" applyFill="1"/>
    <xf numFmtId="0" fontId="30" fillId="0" borderId="0" xfId="0" applyFont="1"/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2" fontId="29" fillId="0" borderId="16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6" fillId="27" borderId="4" xfId="0" applyFont="1" applyFill="1" applyBorder="1" applyAlignment="1">
      <alignment vertical="center"/>
    </xf>
    <xf numFmtId="0" fontId="29" fillId="27" borderId="4" xfId="0" applyFont="1" applyFill="1" applyBorder="1" applyAlignment="1">
      <alignment vertical="center"/>
    </xf>
    <xf numFmtId="4" fontId="30" fillId="27" borderId="4" xfId="0" applyNumberFormat="1" applyFont="1" applyFill="1" applyBorder="1" applyAlignment="1">
      <alignment horizontal="right" vertical="center"/>
    </xf>
    <xf numFmtId="0" fontId="26" fillId="26" borderId="18" xfId="0" applyFont="1" applyFill="1" applyBorder="1"/>
    <xf numFmtId="0" fontId="26" fillId="27" borderId="18" xfId="0" applyFont="1" applyFill="1" applyBorder="1"/>
    <xf numFmtId="0" fontId="26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4" fontId="26" fillId="26" borderId="4" xfId="0" applyNumberFormat="1" applyFont="1" applyFill="1" applyBorder="1" applyAlignment="1">
      <alignment horizontal="right" vertical="center"/>
    </xf>
    <xf numFmtId="4" fontId="30" fillId="26" borderId="4" xfId="0" applyNumberFormat="1" applyFont="1" applyFill="1" applyBorder="1" applyAlignment="1">
      <alignment horizontal="right" vertical="center"/>
    </xf>
    <xf numFmtId="0" fontId="29" fillId="0" borderId="4" xfId="0" applyFont="1" applyBorder="1" applyAlignment="1">
      <alignment vertical="center"/>
    </xf>
    <xf numFmtId="0" fontId="27" fillId="0" borderId="4" xfId="0" applyFont="1" applyBorder="1" applyAlignment="1">
      <alignment horizontal="left" vertical="center"/>
    </xf>
    <xf numFmtId="4" fontId="27" fillId="26" borderId="4" xfId="0" applyNumberFormat="1" applyFont="1" applyFill="1" applyBorder="1" applyAlignment="1">
      <alignment horizontal="right" vertical="center"/>
    </xf>
    <xf numFmtId="4" fontId="26" fillId="26" borderId="0" xfId="0" applyNumberFormat="1" applyFont="1" applyFill="1"/>
    <xf numFmtId="0" fontId="29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6" fillId="26" borderId="4" xfId="0" applyFont="1" applyFill="1" applyBorder="1" applyAlignment="1">
      <alignment vertical="center"/>
    </xf>
    <xf numFmtId="0" fontId="27" fillId="26" borderId="4" xfId="0" applyFont="1" applyFill="1" applyBorder="1" applyAlignment="1">
      <alignment horizontal="left" vertical="center"/>
    </xf>
    <xf numFmtId="0" fontId="27" fillId="26" borderId="4" xfId="0" applyFont="1" applyFill="1" applyBorder="1" applyAlignment="1">
      <alignment horizontal="left" vertical="center" wrapText="1"/>
    </xf>
    <xf numFmtId="0" fontId="26" fillId="27" borderId="0" xfId="0" applyFont="1" applyFill="1"/>
    <xf numFmtId="4" fontId="31" fillId="26" borderId="4" xfId="0" applyNumberFormat="1" applyFont="1" applyFill="1" applyBorder="1" applyAlignment="1">
      <alignment horizontal="right" vertical="center"/>
    </xf>
    <xf numFmtId="4" fontId="32" fillId="26" borderId="4" xfId="0" applyNumberFormat="1" applyFont="1" applyFill="1" applyBorder="1" applyAlignment="1">
      <alignment horizontal="right" vertical="center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4" fontId="29" fillId="27" borderId="4" xfId="0" applyNumberFormat="1" applyFont="1" applyFill="1" applyBorder="1" applyAlignment="1">
      <alignment horizontal="right" vertical="center"/>
    </xf>
    <xf numFmtId="4" fontId="26" fillId="26" borderId="19" xfId="0" applyNumberFormat="1" applyFont="1" applyFill="1" applyBorder="1"/>
    <xf numFmtId="0" fontId="26" fillId="26" borderId="19" xfId="0" applyFont="1" applyFill="1" applyBorder="1"/>
    <xf numFmtId="0" fontId="26" fillId="27" borderId="19" xfId="0" applyFont="1" applyFill="1" applyBorder="1"/>
    <xf numFmtId="4" fontId="26" fillId="26" borderId="17" xfId="0" applyNumberFormat="1" applyFont="1" applyFill="1" applyBorder="1"/>
    <xf numFmtId="0" fontId="26" fillId="26" borderId="17" xfId="0" applyFont="1" applyFill="1" applyBorder="1"/>
    <xf numFmtId="0" fontId="26" fillId="27" borderId="17" xfId="0" applyFont="1" applyFill="1" applyBorder="1"/>
    <xf numFmtId="0" fontId="27" fillId="0" borderId="14" xfId="0" applyFont="1" applyBorder="1" applyAlignment="1">
      <alignment vertical="center"/>
    </xf>
    <xf numFmtId="4" fontId="31" fillId="26" borderId="14" xfId="0" applyNumberFormat="1" applyFont="1" applyFill="1" applyBorder="1" applyAlignment="1">
      <alignment horizontal="right" vertical="center"/>
    </xf>
    <xf numFmtId="4" fontId="29" fillId="26" borderId="14" xfId="0" applyNumberFormat="1" applyFont="1" applyFill="1" applyBorder="1" applyAlignment="1">
      <alignment horizontal="right" vertical="center"/>
    </xf>
    <xf numFmtId="4" fontId="30" fillId="26" borderId="14" xfId="0" applyNumberFormat="1" applyFont="1" applyFill="1" applyBorder="1" applyAlignment="1">
      <alignment horizontal="right" vertical="center"/>
    </xf>
    <xf numFmtId="0" fontId="27" fillId="26" borderId="4" xfId="0" applyFont="1" applyFill="1" applyBorder="1" applyAlignment="1">
      <alignment vertical="center"/>
    </xf>
    <xf numFmtId="0" fontId="27" fillId="0" borderId="4" xfId="73" applyFont="1" applyBorder="1" applyAlignment="1">
      <alignment vertical="center"/>
    </xf>
    <xf numFmtId="4" fontId="27" fillId="26" borderId="20" xfId="0" applyNumberFormat="1" applyFont="1" applyFill="1" applyBorder="1" applyAlignment="1">
      <alignment horizontal="right" vertical="center"/>
    </xf>
    <xf numFmtId="0" fontId="33" fillId="26" borderId="4" xfId="0" applyFont="1" applyFill="1" applyBorder="1" applyAlignment="1">
      <alignment vertical="center"/>
    </xf>
    <xf numFmtId="0" fontId="33" fillId="0" borderId="4" xfId="73" applyFont="1" applyBorder="1" applyAlignment="1">
      <alignment vertical="center"/>
    </xf>
    <xf numFmtId="4" fontId="33" fillId="26" borderId="4" xfId="0" applyNumberFormat="1" applyFont="1" applyFill="1" applyBorder="1" applyAlignment="1">
      <alignment horizontal="right" vertical="center"/>
    </xf>
    <xf numFmtId="4" fontId="33" fillId="26" borderId="20" xfId="0" applyNumberFormat="1" applyFont="1" applyFill="1" applyBorder="1" applyAlignment="1">
      <alignment horizontal="right" vertical="center"/>
    </xf>
    <xf numFmtId="4" fontId="34" fillId="26" borderId="4" xfId="0" applyNumberFormat="1" applyFont="1" applyFill="1" applyBorder="1" applyAlignment="1">
      <alignment horizontal="right" vertical="center"/>
    </xf>
    <xf numFmtId="4" fontId="27" fillId="26" borderId="21" xfId="0" applyNumberFormat="1" applyFont="1" applyFill="1" applyBorder="1" applyAlignment="1">
      <alignment horizontal="right" vertical="center"/>
    </xf>
    <xf numFmtId="4" fontId="27" fillId="26" borderId="16" xfId="0" applyNumberFormat="1" applyFont="1" applyFill="1" applyBorder="1" applyAlignment="1">
      <alignment horizontal="right" vertical="center"/>
    </xf>
    <xf numFmtId="4" fontId="26" fillId="26" borderId="16" xfId="0" applyNumberFormat="1" applyFont="1" applyFill="1" applyBorder="1" applyAlignment="1">
      <alignment horizontal="right" vertical="center"/>
    </xf>
    <xf numFmtId="0" fontId="27" fillId="0" borderId="16" xfId="73" applyFont="1" applyBorder="1" applyAlignment="1">
      <alignment vertical="center"/>
    </xf>
    <xf numFmtId="0" fontId="27" fillId="0" borderId="4" xfId="73" applyFont="1" applyBorder="1" applyAlignment="1">
      <alignment vertical="center" wrapText="1"/>
    </xf>
  </cellXfs>
  <cellStyles count="94">
    <cellStyle name="20% - Акцент1 2" xfId="1" xr:uid="{00000000-0005-0000-0000-000006000000}"/>
    <cellStyle name="20% - Акцент2 2" xfId="2" xr:uid="{00000000-0005-0000-0000-000007000000}"/>
    <cellStyle name="20% - Акцент3 2" xfId="3" xr:uid="{00000000-0005-0000-0000-000008000000}"/>
    <cellStyle name="20% - Акцент4 2" xfId="4" xr:uid="{00000000-0005-0000-0000-000009000000}"/>
    <cellStyle name="20% - Акцент5 2" xfId="5" xr:uid="{00000000-0005-0000-0000-00000A000000}"/>
    <cellStyle name="20% - Акцент6 2" xfId="6" xr:uid="{00000000-0005-0000-0000-00000B000000}"/>
    <cellStyle name="40% - Акцент1 2" xfId="7" xr:uid="{00000000-0005-0000-0000-00000C000000}"/>
    <cellStyle name="40% - Акцент2 2" xfId="8" xr:uid="{00000000-0005-0000-0000-00000D000000}"/>
    <cellStyle name="40% - Акцент3 2" xfId="9" xr:uid="{00000000-0005-0000-0000-00000E000000}"/>
    <cellStyle name="40% - Акцент4 2" xfId="10" xr:uid="{00000000-0005-0000-0000-00000F000000}"/>
    <cellStyle name="40% - Акцент5 2" xfId="11" xr:uid="{00000000-0005-0000-0000-000010000000}"/>
    <cellStyle name="40% - Акцент6 2" xfId="12" xr:uid="{00000000-0005-0000-0000-000011000000}"/>
    <cellStyle name="60% - Акцент1 2" xfId="13" xr:uid="{00000000-0005-0000-0000-000012000000}"/>
    <cellStyle name="60% - Акцент2 2" xfId="14" xr:uid="{00000000-0005-0000-0000-000013000000}"/>
    <cellStyle name="60% - Акцент3 2" xfId="15" xr:uid="{00000000-0005-0000-0000-000014000000}"/>
    <cellStyle name="60% - Акцент4 2" xfId="16" xr:uid="{00000000-0005-0000-0000-000015000000}"/>
    <cellStyle name="60% - Акцент5 2" xfId="17" xr:uid="{00000000-0005-0000-0000-000016000000}"/>
    <cellStyle name="60% - Акцент6 2" xfId="18" xr:uid="{00000000-0005-0000-0000-000017000000}"/>
    <cellStyle name="Comma0" xfId="19" xr:uid="{00000000-0005-0000-0000-000018000000}"/>
    <cellStyle name="Currency0" xfId="20" xr:uid="{00000000-0005-0000-0000-000019000000}"/>
    <cellStyle name="Date" xfId="21" xr:uid="{00000000-0005-0000-0000-00001A000000}"/>
    <cellStyle name="Fixed" xfId="22" xr:uid="{00000000-0005-0000-0000-00001B000000}"/>
    <cellStyle name="Heading 1 1" xfId="23" xr:uid="{00000000-0005-0000-0000-00001C000000}"/>
    <cellStyle name="Heading 2 2" xfId="24" xr:uid="{00000000-0005-0000-0000-00001D000000}"/>
    <cellStyle name="Normal" xfId="25" xr:uid="{00000000-0005-0000-0000-00001E000000}"/>
    <cellStyle name="Total" xfId="26" xr:uid="{00000000-0005-0000-0000-00001F000000}"/>
    <cellStyle name="Акцент1 2" xfId="27" xr:uid="{00000000-0005-0000-0000-000020000000}"/>
    <cellStyle name="Акцент2 2" xfId="28" xr:uid="{00000000-0005-0000-0000-000021000000}"/>
    <cellStyle name="Акцент3 2" xfId="29" xr:uid="{00000000-0005-0000-0000-000022000000}"/>
    <cellStyle name="Акцент4 2" xfId="30" xr:uid="{00000000-0005-0000-0000-000023000000}"/>
    <cellStyle name="Акцент5 2" xfId="31" xr:uid="{00000000-0005-0000-0000-000024000000}"/>
    <cellStyle name="Акцент6 2" xfId="32" xr:uid="{00000000-0005-0000-0000-000025000000}"/>
    <cellStyle name="Ввод  2" xfId="33" xr:uid="{00000000-0005-0000-0000-000026000000}"/>
    <cellStyle name="Вывод 2" xfId="34" xr:uid="{00000000-0005-0000-0000-000027000000}"/>
    <cellStyle name="Вычисление 2" xfId="35" xr:uid="{00000000-0005-0000-0000-000028000000}"/>
    <cellStyle name="Данные (редактируемые)" xfId="36" xr:uid="{00000000-0005-0000-0000-000029000000}"/>
    <cellStyle name="Данные (только для чтения)" xfId="37" xr:uid="{00000000-0005-0000-0000-00002A000000}"/>
    <cellStyle name="Данные для удаления" xfId="38" xr:uid="{00000000-0005-0000-0000-00002B000000}"/>
    <cellStyle name="Заголовки полей" xfId="39" xr:uid="{00000000-0005-0000-0000-00002C000000}"/>
    <cellStyle name="Заголовки полей [печать]" xfId="40" xr:uid="{00000000-0005-0000-0000-00002D000000}"/>
    <cellStyle name="Заголовок 1 2" xfId="41" xr:uid="{00000000-0005-0000-0000-00002E000000}"/>
    <cellStyle name="Заголовок 2 2" xfId="42" xr:uid="{00000000-0005-0000-0000-00002F000000}"/>
    <cellStyle name="Заголовок 3 2" xfId="43" xr:uid="{00000000-0005-0000-0000-000030000000}"/>
    <cellStyle name="Заголовок 4 2" xfId="44" xr:uid="{00000000-0005-0000-0000-000031000000}"/>
    <cellStyle name="Заголовок меры" xfId="45" xr:uid="{00000000-0005-0000-0000-000032000000}"/>
    <cellStyle name="Заголовок показателя [печать]" xfId="46" xr:uid="{00000000-0005-0000-0000-000033000000}"/>
    <cellStyle name="Заголовок показателя константы" xfId="47" xr:uid="{00000000-0005-0000-0000-000034000000}"/>
    <cellStyle name="Заголовок результата расчета" xfId="48" xr:uid="{00000000-0005-0000-0000-000035000000}"/>
    <cellStyle name="Заголовок свободного показателя" xfId="49" xr:uid="{00000000-0005-0000-0000-000036000000}"/>
    <cellStyle name="Значение фильтра" xfId="50" xr:uid="{00000000-0005-0000-0000-000037000000}"/>
    <cellStyle name="Значение фильтра [печать]" xfId="51" xr:uid="{00000000-0005-0000-0000-000038000000}"/>
    <cellStyle name="Информация о задаче" xfId="52" xr:uid="{00000000-0005-0000-0000-000039000000}"/>
    <cellStyle name="Итог 2" xfId="53" xr:uid="{00000000-0005-0000-0000-00003A000000}"/>
    <cellStyle name="Контрольная ячейка 2" xfId="54" xr:uid="{00000000-0005-0000-0000-00003B000000}"/>
    <cellStyle name="Название 2" xfId="55" xr:uid="{00000000-0005-0000-0000-00003C000000}"/>
    <cellStyle name="Нейтральный 2" xfId="56" xr:uid="{00000000-0005-0000-0000-00003D000000}"/>
    <cellStyle name="Обычный" xfId="0" builtinId="0"/>
    <cellStyle name="Обычный 2" xfId="57" xr:uid="{00000000-0005-0000-0000-00003E000000}"/>
    <cellStyle name="Обычный 2 2" xfId="58" xr:uid="{00000000-0005-0000-0000-00003F000000}"/>
    <cellStyle name="Обычный 2 3" xfId="59" xr:uid="{00000000-0005-0000-0000-000040000000}"/>
    <cellStyle name="Обычный 2 4" xfId="60" xr:uid="{00000000-0005-0000-0000-000041000000}"/>
    <cellStyle name="Обычный 2 5" xfId="61" xr:uid="{00000000-0005-0000-0000-000042000000}"/>
    <cellStyle name="Обычный 2_02.09" xfId="62" xr:uid="{00000000-0005-0000-0000-000043000000}"/>
    <cellStyle name="Обычный 3" xfId="63" xr:uid="{00000000-0005-0000-0000-000044000000}"/>
    <cellStyle name="Обычный 3 2" xfId="64" xr:uid="{00000000-0005-0000-0000-000045000000}"/>
    <cellStyle name="Обычный 3_Xl0000018" xfId="65" xr:uid="{00000000-0005-0000-0000-000046000000}"/>
    <cellStyle name="Обычный 4" xfId="66" xr:uid="{00000000-0005-0000-0000-000047000000}"/>
    <cellStyle name="Обычный 5" xfId="67" xr:uid="{00000000-0005-0000-0000-000048000000}"/>
    <cellStyle name="Обычный 6" xfId="68" xr:uid="{00000000-0005-0000-0000-000049000000}"/>
    <cellStyle name="Обычный 6 2" xfId="69" xr:uid="{00000000-0005-0000-0000-00004A000000}"/>
    <cellStyle name="Обычный 7" xfId="70" xr:uid="{00000000-0005-0000-0000-00004B000000}"/>
    <cellStyle name="Обычный 8" xfId="71" xr:uid="{00000000-0005-0000-0000-00004C000000}"/>
    <cellStyle name="Обычный 9" xfId="72" xr:uid="{00000000-0005-0000-0000-00004D000000}"/>
    <cellStyle name="Обычный_формы 1" xfId="73" xr:uid="{00000000-0005-0000-0000-00004E000000}"/>
    <cellStyle name="Отдельная ячейка" xfId="74" xr:uid="{00000000-0005-0000-0000-00004F000000}"/>
    <cellStyle name="Отдельная ячейка - константа" xfId="75" xr:uid="{00000000-0005-0000-0000-000050000000}"/>
    <cellStyle name="Отдельная ячейка - константа [печать]" xfId="76" xr:uid="{00000000-0005-0000-0000-000051000000}"/>
    <cellStyle name="Отдельная ячейка [печать]" xfId="77" xr:uid="{00000000-0005-0000-0000-000052000000}"/>
    <cellStyle name="Отдельная ячейка-результат" xfId="78" xr:uid="{00000000-0005-0000-0000-000053000000}"/>
    <cellStyle name="Отдельная ячейка-результат [печать]" xfId="79" xr:uid="{00000000-0005-0000-0000-000054000000}"/>
    <cellStyle name="Плохой 2" xfId="80" xr:uid="{00000000-0005-0000-0000-000055000000}"/>
    <cellStyle name="Пояснение 2" xfId="81" xr:uid="{00000000-0005-0000-0000-000056000000}"/>
    <cellStyle name="Примечание 2" xfId="82" xr:uid="{00000000-0005-0000-0000-000057000000}"/>
    <cellStyle name="Процентный 2" xfId="83" xr:uid="{00000000-0005-0000-0000-000058000000}"/>
    <cellStyle name="Процентный 2 2" xfId="84" xr:uid="{00000000-0005-0000-0000-000059000000}"/>
    <cellStyle name="Процентный 3" xfId="85" xr:uid="{00000000-0005-0000-0000-00005A000000}"/>
    <cellStyle name="Свойства элементов измерения" xfId="86" xr:uid="{00000000-0005-0000-0000-00005B000000}"/>
    <cellStyle name="Свойства элементов измерения [печать]" xfId="87" xr:uid="{00000000-0005-0000-0000-00005C000000}"/>
    <cellStyle name="Связанная ячейка 2" xfId="88" xr:uid="{00000000-0005-0000-0000-00005D000000}"/>
    <cellStyle name="Текст предупреждения 2" xfId="89" xr:uid="{00000000-0005-0000-0000-00005E000000}"/>
    <cellStyle name="Финансовый 2" xfId="90" xr:uid="{00000000-0005-0000-0000-00005F000000}"/>
    <cellStyle name="Хороший 2" xfId="91" xr:uid="{00000000-0005-0000-0000-000060000000}"/>
    <cellStyle name="Элементы осей" xfId="92" xr:uid="{00000000-0005-0000-0000-000061000000}"/>
    <cellStyle name="Элементы осей [печать]" xfId="93" xr:uid="{00000000-0005-0000-0000-00006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7E4B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66"/>
  <sheetViews>
    <sheetView showZeros="0" tabSelected="1" zoomScale="60" zoomScaleNormal="60" workbookViewId="0">
      <pane xSplit="2" ySplit="5" topLeftCell="C32" activePane="bottomRight" state="frozen"/>
      <selection pane="topRight" activeCell="C1" sqref="C1"/>
      <selection pane="bottomLeft" activeCell="A25" sqref="A25"/>
      <selection pane="bottomRight" activeCell="F36" sqref="F36"/>
    </sheetView>
  </sheetViews>
  <sheetFormatPr defaultColWidth="23" defaultRowHeight="15.75"/>
  <cols>
    <col min="1" max="1" width="27" style="7" customWidth="1"/>
    <col min="2" max="2" width="61.42578125" style="7" customWidth="1"/>
    <col min="3" max="3" width="37.42578125" style="8" customWidth="1"/>
    <col min="4" max="4" width="25.5703125" style="7" customWidth="1"/>
    <col min="5" max="5" width="16.5703125" style="9" customWidth="1"/>
    <col min="6" max="6" width="32.7109375" style="8" customWidth="1"/>
    <col min="7" max="7" width="24" style="9" customWidth="1"/>
    <col min="8" max="8" width="26.42578125" style="10" customWidth="1"/>
    <col min="9" max="10" width="9.140625" style="10" customWidth="1"/>
    <col min="11" max="11" width="14.42578125" style="10" customWidth="1"/>
    <col min="12" max="47" width="9.140625" style="10" customWidth="1"/>
    <col min="48" max="249" width="9.140625" style="7" customWidth="1"/>
    <col min="250" max="250" width="95.5703125" style="7" customWidth="1"/>
    <col min="251" max="251" width="24.7109375" style="7" customWidth="1"/>
    <col min="252" max="252" width="24" style="7" customWidth="1"/>
    <col min="253" max="253" width="23.85546875" style="7" customWidth="1"/>
    <col min="254" max="16384" width="23" style="7"/>
  </cols>
  <sheetData>
    <row r="1" spans="1:47" ht="34.5" customHeight="1">
      <c r="B1" s="6" t="s">
        <v>70</v>
      </c>
      <c r="C1" s="6"/>
      <c r="D1" s="6"/>
      <c r="E1" s="6"/>
      <c r="F1" s="6"/>
      <c r="G1" s="6"/>
    </row>
    <row r="2" spans="1:47" ht="15" customHeight="1">
      <c r="B2" s="11"/>
      <c r="C2" s="12"/>
      <c r="D2" s="13"/>
      <c r="E2" s="14"/>
      <c r="F2" s="11"/>
      <c r="G2" s="11" t="s">
        <v>0</v>
      </c>
    </row>
    <row r="3" spans="1:47" s="19" customFormat="1" ht="33" customHeight="1">
      <c r="A3" s="5" t="s">
        <v>1</v>
      </c>
      <c r="B3" s="4" t="s">
        <v>2</v>
      </c>
      <c r="C3" s="3" t="s">
        <v>3</v>
      </c>
      <c r="D3" s="3"/>
      <c r="E3" s="3"/>
      <c r="F3" s="16" t="s">
        <v>4</v>
      </c>
      <c r="G3" s="2" t="s">
        <v>5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s="19" customFormat="1" ht="43.5" customHeight="1">
      <c r="A4" s="5"/>
      <c r="B4" s="4"/>
      <c r="C4" s="20" t="s">
        <v>6</v>
      </c>
      <c r="D4" s="21" t="s">
        <v>71</v>
      </c>
      <c r="E4" s="17" t="s">
        <v>7</v>
      </c>
      <c r="F4" s="22" t="s">
        <v>72</v>
      </c>
      <c r="G4" s="2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s="19" customFormat="1" ht="154.35" customHeight="1">
      <c r="A5" s="5"/>
      <c r="B5" s="4"/>
      <c r="C5" s="23" t="s">
        <v>8</v>
      </c>
      <c r="D5" s="24" t="s">
        <v>9</v>
      </c>
      <c r="E5" s="25" t="s">
        <v>10</v>
      </c>
      <c r="F5" s="24" t="s">
        <v>11</v>
      </c>
      <c r="G5" s="25" t="s">
        <v>10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ht="18" customHeight="1">
      <c r="A6" s="15">
        <v>1</v>
      </c>
      <c r="B6" s="15">
        <v>2</v>
      </c>
      <c r="C6" s="26">
        <v>3</v>
      </c>
      <c r="D6" s="15">
        <v>4</v>
      </c>
      <c r="E6" s="26">
        <v>5</v>
      </c>
      <c r="F6" s="15">
        <v>6</v>
      </c>
      <c r="G6" s="26">
        <v>7</v>
      </c>
    </row>
    <row r="7" spans="1:47" s="31" customFormat="1" ht="25.5" customHeight="1">
      <c r="A7" s="27"/>
      <c r="B7" s="28" t="s">
        <v>12</v>
      </c>
      <c r="C7" s="29">
        <f>C9+C11+C14+C19+C22</f>
        <v>741400.17</v>
      </c>
      <c r="D7" s="29">
        <f>D9+D11+D14+D19+D22</f>
        <v>562502.7699999999</v>
      </c>
      <c r="E7" s="29">
        <f>E9+E11+E14+E19+E22</f>
        <v>494.45888281881963</v>
      </c>
      <c r="F7" s="29">
        <f>F9+F11+F14+F19+F22</f>
        <v>343468.32</v>
      </c>
      <c r="G7" s="29">
        <f>G9+G11+G14+G19+G22</f>
        <v>1644.5207061374786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7" ht="18.75" customHeight="1">
      <c r="A8" s="32"/>
      <c r="B8" s="33" t="s">
        <v>13</v>
      </c>
      <c r="C8" s="34"/>
      <c r="D8" s="35"/>
      <c r="E8" s="35"/>
      <c r="F8" s="35"/>
      <c r="G8" s="35"/>
    </row>
    <row r="9" spans="1:47" ht="32.25" customHeight="1">
      <c r="A9" s="36" t="s">
        <v>14</v>
      </c>
      <c r="B9" s="36" t="s">
        <v>15</v>
      </c>
      <c r="C9" s="35">
        <f>C10</f>
        <v>501030.07</v>
      </c>
      <c r="D9" s="35">
        <f>D10</f>
        <v>401830.6</v>
      </c>
      <c r="E9" s="35">
        <f>E10</f>
        <v>80.20089492832237</v>
      </c>
      <c r="F9" s="35">
        <f>F10</f>
        <v>240134.23</v>
      </c>
      <c r="G9" s="35">
        <f>G10</f>
        <v>167.33582713301638</v>
      </c>
    </row>
    <row r="10" spans="1:47" ht="24" customHeight="1">
      <c r="A10" s="33" t="s">
        <v>16</v>
      </c>
      <c r="B10" s="37" t="s">
        <v>17</v>
      </c>
      <c r="C10" s="34">
        <v>501030.07</v>
      </c>
      <c r="D10" s="34">
        <v>401830.6</v>
      </c>
      <c r="E10" s="38">
        <f>D10/C10*100</f>
        <v>80.20089492832237</v>
      </c>
      <c r="F10" s="38">
        <v>240134.23</v>
      </c>
      <c r="G10" s="38">
        <f>D10/F10*100</f>
        <v>167.33582713301638</v>
      </c>
      <c r="H10" s="39"/>
    </row>
    <row r="11" spans="1:47" ht="64.5" customHeight="1">
      <c r="A11" s="36" t="s">
        <v>18</v>
      </c>
      <c r="B11" s="40" t="s">
        <v>19</v>
      </c>
      <c r="C11" s="35">
        <f>C12</f>
        <v>43389.1</v>
      </c>
      <c r="D11" s="35">
        <f>D12</f>
        <v>33735.99</v>
      </c>
      <c r="E11" s="35">
        <f>D11/C11*100</f>
        <v>77.752223484700068</v>
      </c>
      <c r="F11" s="35">
        <f>F12</f>
        <v>35188.769999999997</v>
      </c>
      <c r="G11" s="35">
        <f>D11/F11*100</f>
        <v>95.871466948120101</v>
      </c>
      <c r="H11" s="39"/>
    </row>
    <row r="12" spans="1:47" ht="40.5" customHeight="1">
      <c r="A12" s="33" t="s">
        <v>20</v>
      </c>
      <c r="B12" s="41" t="s">
        <v>21</v>
      </c>
      <c r="C12" s="34">
        <f>C13</f>
        <v>43389.1</v>
      </c>
      <c r="D12" s="34">
        <v>33735.99</v>
      </c>
      <c r="E12" s="34">
        <f>E13</f>
        <v>77.752223484700068</v>
      </c>
      <c r="F12" s="34">
        <v>35188.769999999997</v>
      </c>
      <c r="G12" s="34">
        <f>G13</f>
        <v>95.871466948120101</v>
      </c>
      <c r="H12" s="39"/>
    </row>
    <row r="13" spans="1:47" s="10" customFormat="1" ht="24" customHeight="1">
      <c r="A13" s="42"/>
      <c r="B13" s="43" t="s">
        <v>22</v>
      </c>
      <c r="C13" s="34">
        <v>43389.1</v>
      </c>
      <c r="D13" s="34">
        <v>33735.99</v>
      </c>
      <c r="E13" s="34">
        <f>D13/C13*100</f>
        <v>77.752223484700068</v>
      </c>
      <c r="F13" s="34">
        <v>35188.769999999997</v>
      </c>
      <c r="G13" s="34">
        <f>D13/F13*100</f>
        <v>95.871466948120101</v>
      </c>
      <c r="H13" s="39"/>
    </row>
    <row r="14" spans="1:47" s="10" customFormat="1" ht="37.5" customHeight="1">
      <c r="A14" s="36" t="s">
        <v>23</v>
      </c>
      <c r="B14" s="40" t="s">
        <v>24</v>
      </c>
      <c r="C14" s="35">
        <f>C15+C16+C17+C18</f>
        <v>71691</v>
      </c>
      <c r="D14" s="35">
        <f>D15+D16+D17+D18</f>
        <v>74158.62000000001</v>
      </c>
      <c r="E14" s="35">
        <f>E15+E16+E17+E18</f>
        <v>181.26933421962406</v>
      </c>
      <c r="F14" s="35">
        <f>F15+F16+F17+F18</f>
        <v>37030.769999999997</v>
      </c>
      <c r="G14" s="35">
        <f>G15+G16+G17+G18</f>
        <v>552.7759295407036</v>
      </c>
      <c r="H14" s="39"/>
    </row>
    <row r="15" spans="1:47" s="10" customFormat="1" ht="24" customHeight="1">
      <c r="A15" s="33" t="s">
        <v>25</v>
      </c>
      <c r="B15" s="43" t="s">
        <v>26</v>
      </c>
      <c r="C15" s="34">
        <v>40472</v>
      </c>
      <c r="D15" s="34">
        <v>38500.980000000003</v>
      </c>
      <c r="E15" s="34">
        <f>D15/C15*100</f>
        <v>95.129916979640257</v>
      </c>
      <c r="F15" s="34">
        <v>17445.919999999998</v>
      </c>
      <c r="G15" s="34">
        <f>D15/F15*100</f>
        <v>220.68758769958828</v>
      </c>
      <c r="H15" s="39"/>
    </row>
    <row r="16" spans="1:47" s="10" customFormat="1" ht="24" customHeight="1">
      <c r="A16" s="41" t="s">
        <v>27</v>
      </c>
      <c r="B16" s="43" t="s">
        <v>28</v>
      </c>
      <c r="C16" s="34">
        <v>0</v>
      </c>
      <c r="D16" s="34">
        <v>121.79</v>
      </c>
      <c r="E16" s="34"/>
      <c r="F16" s="34">
        <v>-312.25</v>
      </c>
      <c r="G16" s="34"/>
      <c r="H16" s="39"/>
    </row>
    <row r="17" spans="1:47" s="10" customFormat="1" ht="24" customHeight="1">
      <c r="A17" s="33" t="s">
        <v>29</v>
      </c>
      <c r="B17" s="43" t="s">
        <v>30</v>
      </c>
      <c r="C17" s="34">
        <v>21335</v>
      </c>
      <c r="D17" s="34">
        <v>27021.83</v>
      </c>
      <c r="E17" s="34"/>
      <c r="F17" s="34">
        <v>13266.17</v>
      </c>
      <c r="G17" s="34">
        <f>D17/F17*100</f>
        <v>203.68976124985582</v>
      </c>
      <c r="H17" s="39"/>
    </row>
    <row r="18" spans="1:47" s="10" customFormat="1" ht="24" customHeight="1">
      <c r="A18" s="41" t="s">
        <v>31</v>
      </c>
      <c r="B18" s="43" t="s">
        <v>32</v>
      </c>
      <c r="C18" s="34">
        <v>9884</v>
      </c>
      <c r="D18" s="34">
        <v>8514.02</v>
      </c>
      <c r="E18" s="34">
        <f>D18/C18*100</f>
        <v>86.139417239983814</v>
      </c>
      <c r="F18" s="34">
        <v>6630.93</v>
      </c>
      <c r="G18" s="34">
        <f>D18/F18*100</f>
        <v>128.39858059125945</v>
      </c>
      <c r="H18" s="39"/>
    </row>
    <row r="19" spans="1:47" s="10" customFormat="1" ht="37.5" customHeight="1">
      <c r="A19" s="40" t="s">
        <v>33</v>
      </c>
      <c r="B19" s="40" t="s">
        <v>34</v>
      </c>
      <c r="C19" s="35">
        <f>C20+C21</f>
        <v>116629</v>
      </c>
      <c r="D19" s="35">
        <f>D20+D21</f>
        <v>46174.720000000001</v>
      </c>
      <c r="E19" s="35">
        <f>E20+E21</f>
        <v>78.999967883898591</v>
      </c>
      <c r="F19" s="35">
        <f>F20+F21</f>
        <v>26527.07</v>
      </c>
      <c r="G19" s="35">
        <f>G20+G21</f>
        <v>684.60573785408133</v>
      </c>
      <c r="H19" s="39"/>
    </row>
    <row r="20" spans="1:47" s="10" customFormat="1" ht="24" customHeight="1">
      <c r="A20" s="41" t="s">
        <v>35</v>
      </c>
      <c r="B20" s="43" t="s">
        <v>36</v>
      </c>
      <c r="C20" s="34">
        <v>37373</v>
      </c>
      <c r="D20" s="34">
        <v>14667.49</v>
      </c>
      <c r="E20" s="34">
        <f>D20/C20*100</f>
        <v>39.246220533540253</v>
      </c>
      <c r="F20" s="34">
        <v>2654.14</v>
      </c>
      <c r="G20" s="34">
        <f>D20/F20*100</f>
        <v>552.62683957892204</v>
      </c>
      <c r="H20" s="39"/>
    </row>
    <row r="21" spans="1:47" s="10" customFormat="1" ht="24" customHeight="1">
      <c r="A21" s="33" t="s">
        <v>37</v>
      </c>
      <c r="B21" s="43" t="s">
        <v>38</v>
      </c>
      <c r="C21" s="34">
        <v>79256</v>
      </c>
      <c r="D21" s="34">
        <v>31507.23</v>
      </c>
      <c r="E21" s="34">
        <f>D21/C21*100</f>
        <v>39.753747350358331</v>
      </c>
      <c r="F21" s="34">
        <v>23872.93</v>
      </c>
      <c r="G21" s="34">
        <f>D21/F21*100</f>
        <v>131.97889827515934</v>
      </c>
      <c r="H21" s="39"/>
    </row>
    <row r="22" spans="1:47" s="10" customFormat="1" ht="43.5" customHeight="1">
      <c r="A22" s="40" t="s">
        <v>39</v>
      </c>
      <c r="B22" s="40" t="s">
        <v>40</v>
      </c>
      <c r="C22" s="35">
        <f>C23</f>
        <v>8661</v>
      </c>
      <c r="D22" s="35">
        <f>D23</f>
        <v>6602.84</v>
      </c>
      <c r="E22" s="35">
        <f>E23</f>
        <v>76.23646230227456</v>
      </c>
      <c r="F22" s="35">
        <f>F23</f>
        <v>4587.4799999999996</v>
      </c>
      <c r="G22" s="35">
        <f>G23</f>
        <v>143.9317446615571</v>
      </c>
      <c r="H22" s="39"/>
    </row>
    <row r="23" spans="1:47" s="10" customFormat="1" ht="37.700000000000003" customHeight="1">
      <c r="A23" s="41" t="s">
        <v>41</v>
      </c>
      <c r="B23" s="44" t="s">
        <v>42</v>
      </c>
      <c r="C23" s="34">
        <v>8661</v>
      </c>
      <c r="D23" s="34">
        <v>6602.84</v>
      </c>
      <c r="E23" s="34">
        <f>D23/C23*100</f>
        <v>76.23646230227456</v>
      </c>
      <c r="F23" s="34">
        <v>4587.4799999999996</v>
      </c>
      <c r="G23" s="34">
        <f>D23/F23*100</f>
        <v>143.9317446615571</v>
      </c>
      <c r="H23" s="39"/>
    </row>
    <row r="24" spans="1:47" s="45" customFormat="1" ht="29.25" customHeight="1">
      <c r="A24" s="27"/>
      <c r="B24" s="28" t="s">
        <v>43</v>
      </c>
      <c r="C24" s="29">
        <v>91856.92</v>
      </c>
      <c r="D24" s="29">
        <v>91178.34</v>
      </c>
      <c r="E24" s="29">
        <f>D24/C24*100</f>
        <v>99.261264148634638</v>
      </c>
      <c r="F24" s="29">
        <v>110183.95</v>
      </c>
      <c r="G24" s="29">
        <f>D24/F24*100</f>
        <v>82.751017729896233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>
      <c r="A25" s="32"/>
      <c r="B25" s="33" t="s">
        <v>44</v>
      </c>
      <c r="C25" s="34"/>
      <c r="D25" s="46"/>
      <c r="E25" s="47"/>
      <c r="F25" s="46"/>
      <c r="G25" s="47"/>
      <c r="K25" s="39"/>
    </row>
    <row r="26" spans="1:47" ht="31.5">
      <c r="A26" s="48" t="s">
        <v>45</v>
      </c>
      <c r="B26" s="48" t="s">
        <v>46</v>
      </c>
      <c r="C26" s="34">
        <v>70075.509999999995</v>
      </c>
      <c r="D26" s="34">
        <v>61611.35</v>
      </c>
      <c r="E26" s="34">
        <f>D26/C26*100</f>
        <v>87.921372245453512</v>
      </c>
      <c r="F26" s="38">
        <v>84520.92</v>
      </c>
      <c r="G26" s="38">
        <f>D26/F26*100</f>
        <v>72.894793383697191</v>
      </c>
      <c r="H26" s="39"/>
    </row>
    <row r="27" spans="1:47" ht="22.5" customHeight="1">
      <c r="A27" s="49" t="s">
        <v>47</v>
      </c>
      <c r="B27" s="33" t="s">
        <v>48</v>
      </c>
      <c r="C27" s="34">
        <v>1501.24</v>
      </c>
      <c r="D27" s="34">
        <v>1398.89</v>
      </c>
      <c r="E27" s="34">
        <f>D27/C27*100</f>
        <v>93.182302629826026</v>
      </c>
      <c r="F27" s="34">
        <v>1413.24</v>
      </c>
      <c r="G27" s="34">
        <f>D27/F27*100</f>
        <v>98.984602756785833</v>
      </c>
    </row>
    <row r="28" spans="1:47" s="53" customFormat="1" ht="33" customHeight="1">
      <c r="A28" s="27"/>
      <c r="B28" s="28" t="s">
        <v>49</v>
      </c>
      <c r="C28" s="50">
        <f>C24+C7</f>
        <v>833257.09000000008</v>
      </c>
      <c r="D28" s="50">
        <f>D24+D7</f>
        <v>653681.10999999987</v>
      </c>
      <c r="E28" s="29">
        <f>D28/C28*100</f>
        <v>78.448910647732959</v>
      </c>
      <c r="F28" s="50">
        <f>F24+F7</f>
        <v>453652.27</v>
      </c>
      <c r="G28" s="29">
        <f>D28/F28*100</f>
        <v>144.09298778555652</v>
      </c>
      <c r="H28" s="51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s="56" customFormat="1" ht="27" customHeight="1">
      <c r="A29" s="27"/>
      <c r="B29" s="28" t="s">
        <v>50</v>
      </c>
      <c r="C29" s="50">
        <f>C31+C33+C34+C35+C36+C37+C38</f>
        <v>2098368.62</v>
      </c>
      <c r="D29" s="50">
        <f>D31+D33+D34+D35+D36+D37+D38</f>
        <v>1302343.9799999997</v>
      </c>
      <c r="E29" s="50">
        <f>E31+E33+E34+E35+E36+E37+E38</f>
        <v>488.97098989674043</v>
      </c>
      <c r="F29" s="50">
        <f>F31+F33+F34+F35+F36+F37+F38</f>
        <v>1386837.98</v>
      </c>
      <c r="G29" s="50">
        <f>G31+G33+G34+G35+G36+G37+G38</f>
        <v>875.7606728329381</v>
      </c>
      <c r="H29" s="54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1:47" ht="18" customHeight="1">
      <c r="A30" s="32"/>
      <c r="B30" s="57" t="s">
        <v>51</v>
      </c>
      <c r="C30" s="58"/>
      <c r="D30" s="58"/>
      <c r="E30" s="59"/>
      <c r="F30" s="58"/>
      <c r="G30" s="60"/>
    </row>
    <row r="31" spans="1:47" ht="26.25" customHeight="1">
      <c r="A31" s="61" t="s">
        <v>52</v>
      </c>
      <c r="B31" s="62" t="s">
        <v>53</v>
      </c>
      <c r="C31" s="38">
        <v>438506</v>
      </c>
      <c r="D31" s="38">
        <v>328879.5</v>
      </c>
      <c r="E31" s="63">
        <f t="shared" ref="E31:E39" si="0">D31/C31*100</f>
        <v>75</v>
      </c>
      <c r="F31" s="38">
        <v>362339.25</v>
      </c>
      <c r="G31" s="34">
        <f t="shared" ref="G31:G39" si="1">D31/F31*100</f>
        <v>90.765629172108731</v>
      </c>
    </row>
    <row r="32" spans="1:47" ht="26.25" customHeight="1">
      <c r="A32" s="64" t="s">
        <v>54</v>
      </c>
      <c r="B32" s="65" t="s">
        <v>55</v>
      </c>
      <c r="C32" s="66">
        <v>438506</v>
      </c>
      <c r="D32" s="66">
        <v>328879.5</v>
      </c>
      <c r="E32" s="67">
        <f t="shared" si="0"/>
        <v>75</v>
      </c>
      <c r="F32" s="66">
        <v>362339.25</v>
      </c>
      <c r="G32" s="68">
        <f t="shared" si="1"/>
        <v>90.765629172108731</v>
      </c>
    </row>
    <row r="33" spans="1:47" ht="26.25" customHeight="1">
      <c r="A33" s="61" t="s">
        <v>56</v>
      </c>
      <c r="B33" s="33" t="s">
        <v>57</v>
      </c>
      <c r="C33" s="38">
        <v>619253.55000000005</v>
      </c>
      <c r="D33" s="38">
        <v>257495.67999999999</v>
      </c>
      <c r="E33" s="63">
        <f t="shared" si="0"/>
        <v>41.581623553066429</v>
      </c>
      <c r="F33" s="38">
        <v>215641.25</v>
      </c>
      <c r="G33" s="34">
        <f t="shared" si="1"/>
        <v>119.40928741602082</v>
      </c>
    </row>
    <row r="34" spans="1:47" ht="26.25" customHeight="1">
      <c r="A34" s="61" t="s">
        <v>58</v>
      </c>
      <c r="B34" s="62" t="s">
        <v>59</v>
      </c>
      <c r="C34" s="38">
        <v>916133.52</v>
      </c>
      <c r="D34" s="38">
        <v>678759.19</v>
      </c>
      <c r="E34" s="69">
        <f t="shared" si="0"/>
        <v>74.089548650070128</v>
      </c>
      <c r="F34" s="70">
        <v>783019.97</v>
      </c>
      <c r="G34" s="71">
        <f t="shared" si="1"/>
        <v>86.684786596183486</v>
      </c>
    </row>
    <row r="35" spans="1:47" ht="26.25" customHeight="1">
      <c r="A35" s="61" t="s">
        <v>60</v>
      </c>
      <c r="B35" s="72" t="s">
        <v>61</v>
      </c>
      <c r="C35" s="70">
        <v>32670.18</v>
      </c>
      <c r="D35" s="70">
        <v>25544.68</v>
      </c>
      <c r="E35" s="38">
        <f t="shared" si="0"/>
        <v>78.189590629742483</v>
      </c>
      <c r="F35" s="38">
        <v>19254.919999999998</v>
      </c>
      <c r="G35" s="34">
        <f t="shared" si="1"/>
        <v>132.66572907080374</v>
      </c>
    </row>
    <row r="36" spans="1:47" ht="26.25" customHeight="1">
      <c r="A36" s="61" t="s">
        <v>62</v>
      </c>
      <c r="B36" s="73" t="s">
        <v>63</v>
      </c>
      <c r="C36" s="38">
        <v>88710.62</v>
      </c>
      <c r="D36" s="38">
        <v>8600.18</v>
      </c>
      <c r="E36" s="38">
        <f t="shared" si="0"/>
        <v>9.6946453536228265</v>
      </c>
      <c r="F36" s="38">
        <v>6971.57</v>
      </c>
      <c r="G36" s="34">
        <f t="shared" si="1"/>
        <v>123.36073509984122</v>
      </c>
    </row>
    <row r="37" spans="1:47" ht="87.75" customHeight="1">
      <c r="A37" s="61" t="s">
        <v>64</v>
      </c>
      <c r="B37" s="73" t="s">
        <v>65</v>
      </c>
      <c r="C37" s="38">
        <v>3382.78</v>
      </c>
      <c r="D37" s="38">
        <v>3382.78</v>
      </c>
      <c r="E37" s="38">
        <f t="shared" si="0"/>
        <v>100</v>
      </c>
      <c r="F37" s="38">
        <v>1120.83</v>
      </c>
      <c r="G37" s="34">
        <f t="shared" si="1"/>
        <v>301.81026560673791</v>
      </c>
    </row>
    <row r="38" spans="1:47" ht="59.25" customHeight="1">
      <c r="A38" s="61" t="s">
        <v>66</v>
      </c>
      <c r="B38" s="73" t="s">
        <v>67</v>
      </c>
      <c r="C38" s="38">
        <v>-288.02999999999997</v>
      </c>
      <c r="D38" s="38">
        <v>-318.02999999999997</v>
      </c>
      <c r="E38" s="38">
        <f t="shared" si="0"/>
        <v>110.41558171023851</v>
      </c>
      <c r="F38" s="38">
        <v>-1509.81</v>
      </c>
      <c r="G38" s="34">
        <f t="shared" si="1"/>
        <v>21.064239871242076</v>
      </c>
    </row>
    <row r="39" spans="1:47" s="53" customFormat="1" ht="30" customHeight="1">
      <c r="A39" s="27"/>
      <c r="B39" s="28" t="s">
        <v>68</v>
      </c>
      <c r="C39" s="50">
        <f>C28+C29</f>
        <v>2931625.71</v>
      </c>
      <c r="D39" s="50">
        <f>D28+D29</f>
        <v>1956025.0899999996</v>
      </c>
      <c r="E39" s="50">
        <f t="shared" si="0"/>
        <v>66.721515073627856</v>
      </c>
      <c r="F39" s="50">
        <f>F28+F29</f>
        <v>1840490.25</v>
      </c>
      <c r="G39" s="29">
        <f t="shared" si="1"/>
        <v>106.27739484085828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 ht="29.25" customHeight="1">
      <c r="B40" s="1"/>
      <c r="C40" s="1"/>
      <c r="E40" s="7"/>
      <c r="F40" s="8" t="s">
        <v>69</v>
      </c>
    </row>
    <row r="41" spans="1:47">
      <c r="C41" s="7"/>
    </row>
    <row r="42" spans="1:47">
      <c r="C42" s="7"/>
    </row>
    <row r="43" spans="1:47">
      <c r="C43" s="7"/>
    </row>
    <row r="44" spans="1:47">
      <c r="C44" s="7"/>
    </row>
    <row r="50" spans="7:7">
      <c r="G50" s="7"/>
    </row>
    <row r="51" spans="7:7">
      <c r="G51" s="7"/>
    </row>
    <row r="52" spans="7:7">
      <c r="G52" s="7"/>
    </row>
    <row r="53" spans="7:7">
      <c r="G53" s="7"/>
    </row>
    <row r="54" spans="7:7">
      <c r="G54" s="7"/>
    </row>
    <row r="55" spans="7:7">
      <c r="G55" s="7"/>
    </row>
    <row r="56" spans="7:7">
      <c r="G56" s="7"/>
    </row>
    <row r="57" spans="7:7">
      <c r="G57" s="7"/>
    </row>
    <row r="58" spans="7:7">
      <c r="G58" s="7"/>
    </row>
    <row r="59" spans="7:7">
      <c r="G59" s="7"/>
    </row>
    <row r="60" spans="7:7">
      <c r="G60" s="7"/>
    </row>
    <row r="61" spans="7:7">
      <c r="G61" s="7"/>
    </row>
    <row r="62" spans="7:7">
      <c r="G62" s="7"/>
    </row>
    <row r="63" spans="7:7">
      <c r="G63" s="7"/>
    </row>
    <row r="64" spans="7:7">
      <c r="G64" s="7"/>
    </row>
    <row r="65" spans="7:7">
      <c r="G65" s="7"/>
    </row>
    <row r="66" spans="7:7">
      <c r="G66" s="7"/>
    </row>
    <row r="67" spans="7:7">
      <c r="G67" s="7"/>
    </row>
    <row r="68" spans="7:7">
      <c r="G68" s="7"/>
    </row>
    <row r="69" spans="7:7">
      <c r="G69" s="7"/>
    </row>
    <row r="70" spans="7:7">
      <c r="G70" s="7"/>
    </row>
    <row r="71" spans="7:7">
      <c r="G71" s="7"/>
    </row>
    <row r="72" spans="7:7">
      <c r="G72" s="7"/>
    </row>
    <row r="73" spans="7:7">
      <c r="G73" s="7"/>
    </row>
    <row r="74" spans="7:7">
      <c r="G74" s="7"/>
    </row>
    <row r="75" spans="7:7">
      <c r="G75" s="7"/>
    </row>
    <row r="76" spans="7:7">
      <c r="G76" s="7"/>
    </row>
    <row r="77" spans="7:7">
      <c r="G77" s="7"/>
    </row>
    <row r="78" spans="7:7">
      <c r="G78" s="7"/>
    </row>
    <row r="79" spans="7:7">
      <c r="G79" s="7"/>
    </row>
    <row r="80" spans="7:7">
      <c r="G80" s="7"/>
    </row>
    <row r="81" spans="7:7">
      <c r="G81" s="7"/>
    </row>
    <row r="82" spans="7:7">
      <c r="G82" s="7"/>
    </row>
    <row r="83" spans="7:7">
      <c r="G83" s="7"/>
    </row>
    <row r="84" spans="7:7">
      <c r="G84" s="7"/>
    </row>
    <row r="85" spans="7:7">
      <c r="G85" s="7"/>
    </row>
    <row r="86" spans="7:7">
      <c r="G86" s="7"/>
    </row>
    <row r="87" spans="7:7">
      <c r="G87" s="7"/>
    </row>
    <row r="88" spans="7:7">
      <c r="G88" s="7"/>
    </row>
    <row r="89" spans="7:7">
      <c r="G89" s="7"/>
    </row>
    <row r="90" spans="7:7">
      <c r="G90" s="7"/>
    </row>
    <row r="91" spans="7:7">
      <c r="G91" s="7"/>
    </row>
    <row r="92" spans="7:7">
      <c r="G92" s="7"/>
    </row>
    <row r="93" spans="7:7">
      <c r="G93" s="7"/>
    </row>
    <row r="94" spans="7:7">
      <c r="G94" s="7"/>
    </row>
    <row r="95" spans="7:7">
      <c r="G95" s="7"/>
    </row>
    <row r="96" spans="7:7">
      <c r="G96" s="7"/>
    </row>
    <row r="97" spans="7:7">
      <c r="G97" s="7"/>
    </row>
    <row r="98" spans="7:7">
      <c r="G98" s="7"/>
    </row>
    <row r="99" spans="7:7">
      <c r="G99" s="7"/>
    </row>
    <row r="100" spans="7:7">
      <c r="G100" s="7"/>
    </row>
    <row r="101" spans="7:7">
      <c r="G101" s="7"/>
    </row>
    <row r="102" spans="7:7">
      <c r="G102" s="7"/>
    </row>
    <row r="103" spans="7:7">
      <c r="G103" s="7"/>
    </row>
    <row r="104" spans="7:7">
      <c r="G104" s="7"/>
    </row>
    <row r="105" spans="7:7">
      <c r="G105" s="7"/>
    </row>
    <row r="106" spans="7:7">
      <c r="G106" s="7"/>
    </row>
    <row r="107" spans="7:7">
      <c r="G107" s="7"/>
    </row>
    <row r="108" spans="7:7">
      <c r="G108" s="7"/>
    </row>
    <row r="109" spans="7:7">
      <c r="G109" s="7"/>
    </row>
    <row r="110" spans="7:7">
      <c r="G110" s="7"/>
    </row>
    <row r="111" spans="7:7">
      <c r="G111" s="7"/>
    </row>
    <row r="112" spans="7:7">
      <c r="G112" s="7"/>
    </row>
    <row r="113" spans="7:7">
      <c r="G113" s="7"/>
    </row>
    <row r="114" spans="7:7">
      <c r="G114" s="7"/>
    </row>
    <row r="115" spans="7:7">
      <c r="G115" s="7"/>
    </row>
    <row r="116" spans="7:7">
      <c r="G116" s="7"/>
    </row>
    <row r="117" spans="7:7">
      <c r="G117" s="7"/>
    </row>
    <row r="118" spans="7:7">
      <c r="G118" s="7"/>
    </row>
    <row r="119" spans="7:7">
      <c r="G119" s="7"/>
    </row>
    <row r="120" spans="7:7">
      <c r="G120" s="7"/>
    </row>
    <row r="121" spans="7:7">
      <c r="G121" s="7"/>
    </row>
    <row r="122" spans="7:7">
      <c r="G122" s="7"/>
    </row>
    <row r="123" spans="7:7">
      <c r="G123" s="7"/>
    </row>
    <row r="124" spans="7:7">
      <c r="G124" s="7"/>
    </row>
    <row r="125" spans="7:7">
      <c r="G125" s="7"/>
    </row>
    <row r="126" spans="7:7">
      <c r="G126" s="7"/>
    </row>
    <row r="127" spans="7:7">
      <c r="G127" s="7"/>
    </row>
    <row r="128" spans="7:7">
      <c r="G128" s="7"/>
    </row>
    <row r="129" spans="7:7">
      <c r="G129" s="7"/>
    </row>
    <row r="130" spans="7:7">
      <c r="G130" s="7"/>
    </row>
    <row r="131" spans="7:7">
      <c r="G131" s="7"/>
    </row>
    <row r="132" spans="7:7">
      <c r="G132" s="7"/>
    </row>
    <row r="133" spans="7:7">
      <c r="G133" s="7"/>
    </row>
    <row r="134" spans="7:7">
      <c r="G134" s="7"/>
    </row>
    <row r="135" spans="7:7">
      <c r="G135" s="7"/>
    </row>
    <row r="136" spans="7:7">
      <c r="G136" s="7"/>
    </row>
    <row r="137" spans="7:7">
      <c r="G137" s="7"/>
    </row>
    <row r="138" spans="7:7">
      <c r="G138" s="7"/>
    </row>
    <row r="139" spans="7:7">
      <c r="G139" s="7"/>
    </row>
    <row r="140" spans="7:7">
      <c r="G140" s="7"/>
    </row>
    <row r="141" spans="7:7">
      <c r="G141" s="7"/>
    </row>
    <row r="142" spans="7:7">
      <c r="G142" s="7"/>
    </row>
    <row r="143" spans="7:7">
      <c r="G143" s="7"/>
    </row>
    <row r="144" spans="7:7">
      <c r="G144" s="7"/>
    </row>
    <row r="145" spans="7:7">
      <c r="G145" s="7"/>
    </row>
    <row r="146" spans="7:7">
      <c r="G146" s="7"/>
    </row>
    <row r="147" spans="7:7">
      <c r="G147" s="7"/>
    </row>
    <row r="148" spans="7:7">
      <c r="G148" s="7"/>
    </row>
    <row r="149" spans="7:7">
      <c r="G149" s="7"/>
    </row>
    <row r="150" spans="7:7">
      <c r="G150" s="7"/>
    </row>
    <row r="151" spans="7:7">
      <c r="G151" s="7"/>
    </row>
    <row r="152" spans="7:7">
      <c r="G152" s="7"/>
    </row>
    <row r="153" spans="7:7">
      <c r="G153" s="7"/>
    </row>
    <row r="154" spans="7:7">
      <c r="G154" s="7"/>
    </row>
    <row r="155" spans="7:7">
      <c r="G155" s="7"/>
    </row>
    <row r="156" spans="7:7">
      <c r="G156" s="7"/>
    </row>
    <row r="157" spans="7:7">
      <c r="G157" s="7"/>
    </row>
    <row r="158" spans="7:7">
      <c r="G158" s="7"/>
    </row>
    <row r="159" spans="7:7">
      <c r="G159" s="7"/>
    </row>
    <row r="160" spans="7:7">
      <c r="G160" s="7"/>
    </row>
    <row r="161" spans="7:7">
      <c r="G161" s="7"/>
    </row>
    <row r="162" spans="7:7">
      <c r="G162" s="7"/>
    </row>
    <row r="163" spans="7:7">
      <c r="G163" s="7"/>
    </row>
    <row r="164" spans="7:7">
      <c r="G164" s="7"/>
    </row>
    <row r="165" spans="7:7">
      <c r="G165" s="7"/>
    </row>
    <row r="166" spans="7:7">
      <c r="G166" s="7"/>
    </row>
    <row r="167" spans="7:7">
      <c r="G167" s="7"/>
    </row>
    <row r="168" spans="7:7">
      <c r="G168" s="7"/>
    </row>
    <row r="169" spans="7:7">
      <c r="G169" s="7"/>
    </row>
    <row r="170" spans="7:7">
      <c r="G170" s="7"/>
    </row>
    <row r="171" spans="7:7">
      <c r="G171" s="7"/>
    </row>
    <row r="172" spans="7:7">
      <c r="G172" s="7"/>
    </row>
    <row r="173" spans="7:7">
      <c r="G173" s="7"/>
    </row>
    <row r="174" spans="7:7">
      <c r="G174" s="7"/>
    </row>
    <row r="175" spans="7:7">
      <c r="G175" s="7"/>
    </row>
    <row r="176" spans="7:7">
      <c r="G176" s="7"/>
    </row>
    <row r="177" spans="7:7">
      <c r="G177" s="7"/>
    </row>
    <row r="178" spans="7:7">
      <c r="G178" s="7"/>
    </row>
    <row r="179" spans="7:7">
      <c r="G179" s="7"/>
    </row>
    <row r="180" spans="7:7">
      <c r="G180" s="7"/>
    </row>
    <row r="181" spans="7:7">
      <c r="G181" s="7"/>
    </row>
    <row r="182" spans="7:7">
      <c r="G182" s="7"/>
    </row>
    <row r="183" spans="7:7">
      <c r="G183" s="7"/>
    </row>
    <row r="184" spans="7:7">
      <c r="G184" s="7"/>
    </row>
    <row r="185" spans="7:7">
      <c r="G185" s="7"/>
    </row>
    <row r="186" spans="7:7">
      <c r="G186" s="7"/>
    </row>
    <row r="187" spans="7:7">
      <c r="G187" s="7"/>
    </row>
    <row r="188" spans="7:7">
      <c r="G188" s="7"/>
    </row>
    <row r="189" spans="7:7">
      <c r="G189" s="7"/>
    </row>
    <row r="190" spans="7:7">
      <c r="G190" s="7"/>
    </row>
    <row r="191" spans="7:7">
      <c r="G191" s="7"/>
    </row>
    <row r="192" spans="7:7">
      <c r="G192" s="7"/>
    </row>
    <row r="193" spans="7:7">
      <c r="G193" s="7"/>
    </row>
    <row r="194" spans="7:7">
      <c r="G194" s="7"/>
    </row>
    <row r="195" spans="7:7">
      <c r="G195" s="7"/>
    </row>
    <row r="196" spans="7:7">
      <c r="G196" s="7"/>
    </row>
    <row r="197" spans="7:7">
      <c r="G197" s="7"/>
    </row>
    <row r="198" spans="7:7">
      <c r="G198" s="7"/>
    </row>
    <row r="199" spans="7:7">
      <c r="G199" s="7"/>
    </row>
    <row r="200" spans="7:7">
      <c r="G200" s="7"/>
    </row>
    <row r="201" spans="7:7">
      <c r="G201" s="7"/>
    </row>
    <row r="202" spans="7:7">
      <c r="G202" s="7"/>
    </row>
    <row r="203" spans="7:7">
      <c r="G203" s="7"/>
    </row>
    <row r="204" spans="7:7">
      <c r="G204" s="7"/>
    </row>
    <row r="205" spans="7:7">
      <c r="G205" s="7"/>
    </row>
    <row r="206" spans="7:7">
      <c r="G206" s="7"/>
    </row>
    <row r="207" spans="7:7">
      <c r="G207" s="7"/>
    </row>
    <row r="208" spans="7:7">
      <c r="G208" s="7"/>
    </row>
    <row r="209" spans="7:7">
      <c r="G209" s="7"/>
    </row>
    <row r="210" spans="7:7">
      <c r="G210" s="7"/>
    </row>
    <row r="211" spans="7:7">
      <c r="G211" s="7"/>
    </row>
    <row r="212" spans="7:7">
      <c r="G212" s="7"/>
    </row>
    <row r="213" spans="7:7">
      <c r="G213" s="7"/>
    </row>
    <row r="214" spans="7:7">
      <c r="G214" s="7"/>
    </row>
    <row r="215" spans="7:7">
      <c r="G215" s="7"/>
    </row>
    <row r="216" spans="7:7">
      <c r="G216" s="7"/>
    </row>
    <row r="217" spans="7:7">
      <c r="G217" s="7"/>
    </row>
    <row r="218" spans="7:7">
      <c r="G218" s="7"/>
    </row>
    <row r="219" spans="7:7">
      <c r="G219" s="7"/>
    </row>
    <row r="220" spans="7:7">
      <c r="G220" s="7"/>
    </row>
    <row r="221" spans="7:7">
      <c r="G221" s="7"/>
    </row>
    <row r="222" spans="7:7">
      <c r="G222" s="7"/>
    </row>
    <row r="223" spans="7:7">
      <c r="G223" s="7"/>
    </row>
    <row r="224" spans="7:7">
      <c r="G224" s="7"/>
    </row>
    <row r="225" spans="7:7">
      <c r="G225" s="7"/>
    </row>
    <row r="226" spans="7:7">
      <c r="G226" s="7"/>
    </row>
    <row r="227" spans="7:7">
      <c r="G227" s="7"/>
    </row>
    <row r="228" spans="7:7">
      <c r="G228" s="7"/>
    </row>
    <row r="229" spans="7:7">
      <c r="G229" s="7"/>
    </row>
    <row r="230" spans="7:7">
      <c r="G230" s="7"/>
    </row>
    <row r="231" spans="7:7">
      <c r="G231" s="7"/>
    </row>
    <row r="232" spans="7:7">
      <c r="G232" s="7"/>
    </row>
    <row r="233" spans="7:7">
      <c r="G233" s="7"/>
    </row>
    <row r="234" spans="7:7">
      <c r="G234" s="7"/>
    </row>
    <row r="235" spans="7:7">
      <c r="G235" s="7"/>
    </row>
    <row r="236" spans="7:7">
      <c r="G236" s="7"/>
    </row>
    <row r="237" spans="7:7">
      <c r="G237" s="7"/>
    </row>
    <row r="238" spans="7:7">
      <c r="G238" s="7"/>
    </row>
    <row r="239" spans="7:7">
      <c r="G239" s="7"/>
    </row>
    <row r="240" spans="7:7">
      <c r="G240" s="7"/>
    </row>
    <row r="241" spans="7:7">
      <c r="G241" s="7"/>
    </row>
    <row r="242" spans="7:7">
      <c r="G242" s="7"/>
    </row>
    <row r="243" spans="7:7">
      <c r="G243" s="7"/>
    </row>
    <row r="244" spans="7:7">
      <c r="G244" s="7"/>
    </row>
    <row r="245" spans="7:7">
      <c r="G245" s="7"/>
    </row>
    <row r="246" spans="7:7">
      <c r="G246" s="7"/>
    </row>
    <row r="247" spans="7:7">
      <c r="G247" s="7"/>
    </row>
    <row r="248" spans="7:7">
      <c r="G248" s="7"/>
    </row>
    <row r="249" spans="7:7">
      <c r="G249" s="7"/>
    </row>
    <row r="250" spans="7:7">
      <c r="G250" s="7"/>
    </row>
    <row r="251" spans="7:7">
      <c r="G251" s="7"/>
    </row>
    <row r="252" spans="7:7">
      <c r="G252" s="7"/>
    </row>
    <row r="253" spans="7:7">
      <c r="G253" s="7"/>
    </row>
    <row r="254" spans="7:7">
      <c r="G254" s="7"/>
    </row>
    <row r="255" spans="7:7">
      <c r="G255" s="7"/>
    </row>
    <row r="256" spans="7:7">
      <c r="G256" s="7"/>
    </row>
    <row r="257" spans="7:7">
      <c r="G257" s="7"/>
    </row>
    <row r="258" spans="7:7">
      <c r="G258" s="7"/>
    </row>
    <row r="259" spans="7:7">
      <c r="G259" s="7"/>
    </row>
    <row r="260" spans="7:7">
      <c r="G260" s="7"/>
    </row>
    <row r="261" spans="7:7">
      <c r="G261" s="7"/>
    </row>
    <row r="262" spans="7:7">
      <c r="G262" s="7"/>
    </row>
    <row r="263" spans="7:7">
      <c r="G263" s="7"/>
    </row>
    <row r="264" spans="7:7">
      <c r="G264" s="7"/>
    </row>
    <row r="265" spans="7:7">
      <c r="G265" s="7"/>
    </row>
    <row r="266" spans="7:7">
      <c r="G266" s="7"/>
    </row>
    <row r="267" spans="7:7">
      <c r="G267" s="7"/>
    </row>
    <row r="268" spans="7:7">
      <c r="G268" s="7"/>
    </row>
    <row r="269" spans="7:7">
      <c r="G269" s="7"/>
    </row>
    <row r="270" spans="7:7">
      <c r="G270" s="7"/>
    </row>
    <row r="271" spans="7:7">
      <c r="G271" s="7"/>
    </row>
    <row r="272" spans="7:7">
      <c r="G272" s="7"/>
    </row>
    <row r="273" spans="7:7">
      <c r="G273" s="7"/>
    </row>
    <row r="274" spans="7:7">
      <c r="G274" s="7"/>
    </row>
    <row r="275" spans="7:7">
      <c r="G275" s="7"/>
    </row>
    <row r="276" spans="7:7">
      <c r="G276" s="7"/>
    </row>
    <row r="277" spans="7:7">
      <c r="G277" s="7"/>
    </row>
    <row r="278" spans="7:7">
      <c r="G278" s="7"/>
    </row>
    <row r="279" spans="7:7">
      <c r="G279" s="7"/>
    </row>
    <row r="280" spans="7:7">
      <c r="G280" s="7"/>
    </row>
    <row r="281" spans="7:7">
      <c r="G281" s="7"/>
    </row>
    <row r="282" spans="7:7">
      <c r="G282" s="7"/>
    </row>
    <row r="283" spans="7:7">
      <c r="G283" s="7"/>
    </row>
    <row r="284" spans="7:7">
      <c r="G284" s="7"/>
    </row>
    <row r="285" spans="7:7">
      <c r="G285" s="7"/>
    </row>
    <row r="286" spans="7:7">
      <c r="G286" s="7"/>
    </row>
    <row r="287" spans="7:7">
      <c r="G287" s="7"/>
    </row>
    <row r="288" spans="7:7">
      <c r="G288" s="7"/>
    </row>
    <row r="289" spans="7:7">
      <c r="G289" s="7"/>
    </row>
    <row r="290" spans="7:7">
      <c r="G290" s="7"/>
    </row>
    <row r="291" spans="7:7">
      <c r="G291" s="7"/>
    </row>
    <row r="292" spans="7:7">
      <c r="G292" s="7"/>
    </row>
    <row r="293" spans="7:7">
      <c r="G293" s="7"/>
    </row>
    <row r="294" spans="7:7">
      <c r="G294" s="7"/>
    </row>
    <row r="295" spans="7:7">
      <c r="G295" s="7"/>
    </row>
    <row r="296" spans="7:7">
      <c r="G296" s="7"/>
    </row>
    <row r="297" spans="7:7">
      <c r="G297" s="7"/>
    </row>
    <row r="298" spans="7:7">
      <c r="G298" s="7"/>
    </row>
    <row r="299" spans="7:7">
      <c r="G299" s="7"/>
    </row>
    <row r="300" spans="7:7">
      <c r="G300" s="7"/>
    </row>
    <row r="301" spans="7:7">
      <c r="G301" s="7"/>
    </row>
    <row r="302" spans="7:7">
      <c r="G302" s="7"/>
    </row>
    <row r="303" spans="7:7">
      <c r="G303" s="7"/>
    </row>
    <row r="304" spans="7:7">
      <c r="G304" s="7"/>
    </row>
    <row r="305" spans="7:7">
      <c r="G305" s="7"/>
    </row>
    <row r="306" spans="7:7">
      <c r="G306" s="7"/>
    </row>
    <row r="307" spans="7:7">
      <c r="G307" s="7"/>
    </row>
    <row r="308" spans="7:7">
      <c r="G308" s="7"/>
    </row>
    <row r="309" spans="7:7">
      <c r="G309" s="7"/>
    </row>
    <row r="310" spans="7:7">
      <c r="G310" s="7"/>
    </row>
    <row r="311" spans="7:7">
      <c r="G311" s="7"/>
    </row>
    <row r="312" spans="7:7">
      <c r="G312" s="7"/>
    </row>
    <row r="313" spans="7:7">
      <c r="G313" s="7"/>
    </row>
    <row r="314" spans="7:7">
      <c r="G314" s="7"/>
    </row>
    <row r="315" spans="7:7">
      <c r="G315" s="7"/>
    </row>
    <row r="316" spans="7:7">
      <c r="G316" s="7"/>
    </row>
    <row r="317" spans="7:7">
      <c r="G317" s="7"/>
    </row>
    <row r="318" spans="7:7">
      <c r="G318" s="7"/>
    </row>
    <row r="319" spans="7:7">
      <c r="G319" s="7"/>
    </row>
    <row r="320" spans="7:7">
      <c r="G320" s="7"/>
    </row>
    <row r="321" spans="7:7">
      <c r="G321" s="7"/>
    </row>
    <row r="322" spans="7:7">
      <c r="G322" s="7"/>
    </row>
    <row r="323" spans="7:7">
      <c r="G323" s="7"/>
    </row>
    <row r="324" spans="7:7">
      <c r="G324" s="7"/>
    </row>
    <row r="325" spans="7:7">
      <c r="G325" s="7"/>
    </row>
    <row r="326" spans="7:7">
      <c r="G326" s="7"/>
    </row>
    <row r="327" spans="7:7">
      <c r="G327" s="7"/>
    </row>
    <row r="328" spans="7:7">
      <c r="G328" s="7"/>
    </row>
    <row r="329" spans="7:7">
      <c r="G329" s="7"/>
    </row>
    <row r="330" spans="7:7">
      <c r="G330" s="7"/>
    </row>
    <row r="331" spans="7:7">
      <c r="G331" s="7"/>
    </row>
    <row r="332" spans="7:7">
      <c r="G332" s="7"/>
    </row>
    <row r="333" spans="7:7">
      <c r="G333" s="7"/>
    </row>
    <row r="334" spans="7:7">
      <c r="G334" s="7"/>
    </row>
    <row r="335" spans="7:7">
      <c r="G335" s="7"/>
    </row>
    <row r="336" spans="7:7">
      <c r="G336" s="7"/>
    </row>
    <row r="337" spans="7:7">
      <c r="G337" s="7"/>
    </row>
    <row r="338" spans="7:7">
      <c r="G338" s="7"/>
    </row>
    <row r="339" spans="7:7">
      <c r="G339" s="7"/>
    </row>
    <row r="340" spans="7:7">
      <c r="G340" s="7"/>
    </row>
    <row r="341" spans="7:7">
      <c r="G341" s="7"/>
    </row>
    <row r="342" spans="7:7">
      <c r="G342" s="7"/>
    </row>
    <row r="343" spans="7:7">
      <c r="G343" s="7"/>
    </row>
    <row r="344" spans="7:7">
      <c r="G344" s="7"/>
    </row>
    <row r="345" spans="7:7">
      <c r="G345" s="7"/>
    </row>
    <row r="346" spans="7:7">
      <c r="G346" s="7"/>
    </row>
    <row r="347" spans="7:7">
      <c r="G347" s="7"/>
    </row>
    <row r="348" spans="7:7">
      <c r="G348" s="7"/>
    </row>
    <row r="349" spans="7:7">
      <c r="G349" s="7"/>
    </row>
    <row r="350" spans="7:7">
      <c r="G350" s="7"/>
    </row>
    <row r="351" spans="7:7">
      <c r="G351" s="7"/>
    </row>
    <row r="352" spans="7:7">
      <c r="G352" s="7"/>
    </row>
    <row r="353" spans="7:7">
      <c r="G353" s="7"/>
    </row>
    <row r="354" spans="7:7">
      <c r="G354" s="7"/>
    </row>
    <row r="355" spans="7:7">
      <c r="G355" s="7"/>
    </row>
    <row r="356" spans="7:7">
      <c r="G356" s="7"/>
    </row>
    <row r="357" spans="7:7">
      <c r="G357" s="7"/>
    </row>
    <row r="358" spans="7:7">
      <c r="G358" s="7"/>
    </row>
    <row r="359" spans="7:7">
      <c r="G359" s="7"/>
    </row>
    <row r="360" spans="7:7">
      <c r="G360" s="7"/>
    </row>
    <row r="361" spans="7:7">
      <c r="G361" s="7"/>
    </row>
    <row r="362" spans="7:7">
      <c r="G362" s="7"/>
    </row>
    <row r="363" spans="7:7">
      <c r="G363" s="7"/>
    </row>
    <row r="364" spans="7:7">
      <c r="G364" s="7"/>
    </row>
    <row r="365" spans="7:7">
      <c r="G365" s="7"/>
    </row>
    <row r="366" spans="7:7">
      <c r="G366" s="7"/>
    </row>
  </sheetData>
  <mergeCells count="6">
    <mergeCell ref="B40:C40"/>
    <mergeCell ref="B1:G1"/>
    <mergeCell ref="A3:A5"/>
    <mergeCell ref="B3:B5"/>
    <mergeCell ref="C3:E3"/>
    <mergeCell ref="G3:G4"/>
  </mergeCells>
  <pageMargins left="0.78749999999999998" right="0.196527777777778" top="0.23611111111111099" bottom="0.236111111111110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</vt:lpstr>
      <vt:lpstr>кр!Область_печати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Гончарова</dc:creator>
  <dc:description/>
  <cp:lastModifiedBy>qwerty</cp:lastModifiedBy>
  <cp:revision>9</cp:revision>
  <cp:lastPrinted>2024-04-18T07:20:46Z</cp:lastPrinted>
  <dcterms:created xsi:type="dcterms:W3CDTF">2023-04-06T06:31:58Z</dcterms:created>
  <dcterms:modified xsi:type="dcterms:W3CDTF">2024-10-28T06:00:05Z</dcterms:modified>
  <dc:language>ru-RU</dc:language>
</cp:coreProperties>
</file>