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d\меркулова\2023\на сайт\"/>
    </mc:Choice>
  </mc:AlternateContent>
  <xr:revisionPtr revIDLastSave="0" documentId="13_ncr:1_{90AD4463-E4CC-4146-8B8B-EA55BC946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2" r:id="rId1"/>
  </sheets>
  <definedNames>
    <definedName name="_xlnm._FilterDatabase" localSheetId="0" hidden="1">РАСХОДЫ!$A$5:$J$5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РАСХОДЫ!$A$1:$G$46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7" i="2"/>
  <c r="K8" i="2"/>
  <c r="K9" i="2"/>
  <c r="K10" i="2"/>
  <c r="K11" i="2"/>
  <c r="K12" i="2"/>
  <c r="K13" i="2"/>
  <c r="K14" i="2"/>
  <c r="K15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7" i="2"/>
  <c r="I8" i="2"/>
  <c r="I9" i="2"/>
  <c r="I10" i="2"/>
  <c r="I11" i="2"/>
  <c r="I12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7" i="2"/>
  <c r="L47" i="2"/>
  <c r="L48" i="2" s="1"/>
  <c r="J47" i="2"/>
  <c r="J48" i="2" s="1"/>
  <c r="H47" i="2"/>
  <c r="H48" i="2" s="1"/>
  <c r="D47" i="2"/>
  <c r="D48" i="2" s="1"/>
  <c r="F47" i="2"/>
  <c r="F48" i="2" s="1"/>
  <c r="G47" i="2"/>
  <c r="G48" i="2"/>
  <c r="E47" i="2"/>
  <c r="E48" i="2"/>
</calcChain>
</file>

<file path=xl/sharedStrings.xml><?xml version="1.0" encoding="utf-8"?>
<sst xmlns="http://schemas.openxmlformats.org/spreadsheetml/2006/main" count="95" uniqueCount="70">
  <si>
    <t>Наименование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</si>
  <si>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</si>
  <si>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</si>
  <si>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</si>
  <si>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</si>
  <si>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</si>
  <si>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</si>
  <si>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</si>
  <si>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</si>
  <si>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</si>
  <si>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</si>
  <si>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</si>
  <si>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</si>
  <si>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</si>
  <si>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</si>
  <si>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</si>
  <si>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</si>
  <si>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</si>
  <si>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</si>
  <si>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</si>
  <si>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</si>
  <si>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</si>
  <si>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</si>
  <si>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</si>
  <si>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</si>
  <si>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</si>
  <si>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</si>
  <si>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</si>
  <si>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</si>
  <si>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</si>
  <si>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</si>
  <si>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</si>
  <si>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</si>
  <si>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</si>
  <si>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</si>
  <si>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</si>
  <si>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</si>
  <si>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</si>
  <si>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</si>
  <si>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</si>
  <si>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</si>
  <si>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</si>
  <si>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</si>
  <si>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</si>
  <si>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тыс. рублей</t>
  </si>
  <si>
    <t>2021 год отчет</t>
  </si>
  <si>
    <t>2022 год</t>
  </si>
  <si>
    <t>первоначальный план</t>
  </si>
  <si>
    <t>уточненный план</t>
  </si>
  <si>
    <t>исполнение</t>
  </si>
  <si>
    <t>Отклонение факта 2022 года</t>
  </si>
  <si>
    <t>от факта 2021 года</t>
  </si>
  <si>
    <t>от первоначального плана 2022 года</t>
  </si>
  <si>
    <t>от уточненного плана 2022 года</t>
  </si>
  <si>
    <t>абс.сумма</t>
  </si>
  <si>
    <t>%</t>
  </si>
  <si>
    <t>Пояснения отклонений (в случаях, если отклонения составили 10 и более процентов)</t>
  </si>
  <si>
    <t>Наличие вакантной должности главы МО в 2022 году</t>
  </si>
  <si>
    <t>Повышение заработной платы с 01.07.2022 года на 10%</t>
  </si>
  <si>
    <t>Выделение иных межбюджетных трансфертов из бюджета Ставропольского края на проведетие выборов депутатов представительного органа округа</t>
  </si>
  <si>
    <t>Выделение субсидий из бюджета Ставропольского края на реконструкцию и ремонт автомобильных дорог</t>
  </si>
  <si>
    <t>В 2021 году была разработка градостроительной документации</t>
  </si>
  <si>
    <t>В течение 2022 года направлены дополнительные ассигнования на поддержку коммунального хозяйства</t>
  </si>
  <si>
    <t>Повышение заработной платы отдельных категорий работников по указам Президента РФ. В течение года выделялись дополнительные средства на обеспечение деятельности образовательных организаций и ремонт муниципального имущества</t>
  </si>
  <si>
    <t>Повышение заработной платы с 01.07.2022 года на 10%. Проведение мероприятий на территории округа</t>
  </si>
  <si>
    <t>Повышение заработной платы отдельных категорий работников по указам Президента РФ</t>
  </si>
  <si>
    <t>Повышение заработной платы отдельных категорий работников по указам Президента РФ. В течение года выделялись дополнительные средства на обеспечение деятельности учреждений культуры. Выделение субсидии из бюджета Ставропольского края на капитальный ремонт ЦДК г.Светлоград</t>
  </si>
  <si>
    <t>Выделение дополнительных субсидий из бюджета Ставропольского края в области охраны семьи и детства</t>
  </si>
  <si>
    <t>В течение года выделены дополнительные ассигнования на проведение спортивных мероприятий</t>
  </si>
  <si>
    <t>Сведения об исполнении бюджета городского округа по разделам (Рз) и подразделам (ПР) классификации расходов бюджетов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</si>
</sst>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6">
    <xf numFmtId="0" fontId="0" fillId="0" borderId="0" xfId="0"/>
    <xf numFmtId="0" fontId="2" fillId="0" borderId="0" xfId="1" applyFont="1" applyBorder="1"/>
    <xf numFmtId="0" fontId="6" fillId="0" borderId="0" xfId="1" applyFont="1" applyBorder="1"/>
    <xf numFmtId="164" fontId="2" fillId="0" borderId="1" xfId="1" applyNumberFormat="1" applyFont="1" applyFill="1" applyBorder="1" applyAlignment="1" applyProtection="1">
      <alignment horizontal="center" vertical="top"/>
      <protection hidden="1"/>
    </xf>
    <xf numFmtId="49" fontId="2" fillId="0" borderId="1" xfId="1" applyNumberFormat="1" applyFont="1" applyFill="1" applyBorder="1" applyAlignment="1" applyProtection="1">
      <alignment horizontal="justify" vertical="top" wrapText="1"/>
      <protection hidden="1"/>
    </xf>
    <xf numFmtId="0" fontId="2" fillId="0" borderId="0" xfId="1" applyFont="1" applyBorder="1" applyAlignment="1" applyProtection="1">
      <alignment vertical="top"/>
      <protection hidden="1"/>
    </xf>
    <xf numFmtId="0" fontId="2" fillId="0" borderId="0" xfId="1" applyFont="1" applyBorder="1" applyAlignment="1" applyProtection="1"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Protection="1">
      <protection hidden="1"/>
    </xf>
    <xf numFmtId="0" fontId="2" fillId="2" borderId="0" xfId="1" applyFont="1" applyFill="1" applyBorder="1"/>
    <xf numFmtId="0" fontId="2" fillId="2" borderId="0" xfId="1" applyFont="1" applyFill="1" applyBorder="1" applyAlignment="1" applyProtection="1"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164" fontId="6" fillId="3" borderId="1" xfId="1" applyNumberFormat="1" applyFont="1" applyFill="1" applyBorder="1" applyAlignment="1" applyProtection="1">
      <alignment horizontal="center" vertical="top"/>
      <protection hidden="1"/>
    </xf>
    <xf numFmtId="49" fontId="6" fillId="3" borderId="1" xfId="1" applyNumberFormat="1" applyFont="1" applyFill="1" applyBorder="1" applyAlignment="1" applyProtection="1">
      <alignment horizontal="justify" vertical="top" wrapText="1"/>
      <protection hidden="1"/>
    </xf>
    <xf numFmtId="0" fontId="2" fillId="0" borderId="0" xfId="1" applyFont="1" applyFill="1" applyBorder="1" applyAlignment="1">
      <alignment horizontal="center"/>
    </xf>
    <xf numFmtId="49" fontId="6" fillId="3" borderId="2" xfId="1" applyNumberFormat="1" applyFont="1" applyFill="1" applyBorder="1" applyAlignment="1" applyProtection="1">
      <alignment horizontal="justify" vertical="top" wrapText="1"/>
      <protection hidden="1"/>
    </xf>
    <xf numFmtId="49" fontId="2" fillId="0" borderId="2" xfId="1" applyNumberFormat="1" applyFont="1" applyFill="1" applyBorder="1" applyAlignment="1" applyProtection="1">
      <alignment horizontal="justify" vertical="top" wrapText="1"/>
      <protection hidden="1"/>
    </xf>
    <xf numFmtId="4" fontId="6" fillId="3" borderId="5" xfId="1" applyNumberFormat="1" applyFont="1" applyFill="1" applyBorder="1" applyAlignment="1" applyProtection="1">
      <alignment horizontal="right" vertical="top"/>
      <protection hidden="1"/>
    </xf>
    <xf numFmtId="4" fontId="2" fillId="0" borderId="4" xfId="1" applyNumberFormat="1" applyFont="1" applyFill="1" applyBorder="1" applyAlignment="1" applyProtection="1">
      <alignment horizontal="right" vertical="top" wrapText="1"/>
      <protection hidden="1"/>
    </xf>
    <xf numFmtId="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4" fontId="2" fillId="0" borderId="0" xfId="1" applyNumberFormat="1" applyFont="1" applyBorder="1" applyAlignment="1" applyProtection="1">
      <alignment horizontal="right" vertical="top"/>
      <protection hidden="1"/>
    </xf>
    <xf numFmtId="4" fontId="2" fillId="0" borderId="0" xfId="1" applyNumberFormat="1" applyFont="1" applyBorder="1" applyAlignment="1" applyProtection="1">
      <alignment horizontal="right"/>
      <protection hidden="1"/>
    </xf>
    <xf numFmtId="0" fontId="2" fillId="0" borderId="0" xfId="1" applyFont="1" applyFill="1" applyBorder="1"/>
    <xf numFmtId="4" fontId="2" fillId="0" borderId="0" xfId="1" applyNumberFormat="1" applyFont="1" applyFill="1" applyBorder="1" applyAlignment="1" applyProtection="1">
      <alignment horizontal="right" vertical="top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4" fontId="9" fillId="3" borderId="1" xfId="0" applyNumberFormat="1" applyFont="1" applyFill="1" applyBorder="1" applyAlignment="1">
      <alignment horizontal="right" vertical="top" wrapText="1"/>
    </xf>
    <xf numFmtId="0" fontId="6" fillId="3" borderId="1" xfId="1" applyFont="1" applyFill="1" applyBorder="1"/>
    <xf numFmtId="0" fontId="6" fillId="3" borderId="2" xfId="1" applyFont="1" applyFill="1" applyBorder="1" applyAlignment="1" applyProtection="1">
      <alignment vertical="top"/>
      <protection hidden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1" applyFont="1" applyFill="1" applyBorder="1"/>
    <xf numFmtId="4" fontId="10" fillId="3" borderId="1" xfId="1" applyNumberFormat="1" applyFont="1" applyFill="1" applyBorder="1" applyAlignment="1" applyProtection="1">
      <alignment horizontal="right" vertical="top"/>
      <protection hidden="1"/>
    </xf>
    <xf numFmtId="4" fontId="4" fillId="0" borderId="1" xfId="1" applyNumberFormat="1" applyFont="1" applyFill="1" applyBorder="1" applyAlignment="1" applyProtection="1">
      <alignment horizontal="right" vertical="top"/>
      <protection hidden="1"/>
    </xf>
    <xf numFmtId="4" fontId="8" fillId="0" borderId="1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2" fontId="9" fillId="3" borderId="1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justify" vertical="top" wrapText="1"/>
    </xf>
    <xf numFmtId="0" fontId="2" fillId="0" borderId="0" xfId="1" applyFont="1" applyBorder="1" applyAlignment="1">
      <alignment horizontal="justify" vertical="top" wrapText="1"/>
    </xf>
    <xf numFmtId="0" fontId="6" fillId="3" borderId="1" xfId="1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  <protection hidden="1"/>
    </xf>
    <xf numFmtId="0" fontId="2" fillId="0" borderId="7" xfId="1" applyFont="1" applyFill="1" applyBorder="1" applyAlignment="1" applyProtection="1">
      <alignment horizontal="center" vertical="center" wrapText="1"/>
      <protection hidden="1"/>
    </xf>
    <xf numFmtId="0" fontId="2" fillId="0" borderId="5" xfId="1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zoomScale="90" zoomScaleNormal="90" zoomScaleSheetLayoutView="100" workbookViewId="0">
      <pane xSplit="3" topLeftCell="D1" activePane="topRight" state="frozen"/>
      <selection activeCell="A15" sqref="A15"/>
      <selection pane="topRight" activeCell="P8" sqref="P8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9" style="1" customWidth="1"/>
    <col min="4" max="4" width="15.85546875" style="1" customWidth="1"/>
    <col min="5" max="5" width="15.85546875" style="8" customWidth="1"/>
    <col min="6" max="6" width="15.140625" style="1" customWidth="1"/>
    <col min="7" max="7" width="15.28515625" style="26" customWidth="1"/>
    <col min="8" max="8" width="13.85546875" style="8" customWidth="1"/>
    <col min="9" max="9" width="10.140625" style="1" customWidth="1"/>
    <col min="10" max="10" width="13.85546875" style="8" customWidth="1"/>
    <col min="11" max="11" width="9.140625" style="1" customWidth="1"/>
    <col min="12" max="12" width="13.85546875" style="8" customWidth="1"/>
    <col min="13" max="13" width="9.140625" style="1" customWidth="1"/>
    <col min="14" max="14" width="48.140625" style="1" customWidth="1"/>
    <col min="15" max="16384" width="9.140625" style="1"/>
  </cols>
  <sheetData>
    <row r="1" spans="1:14" s="10" customFormat="1" x14ac:dyDescent="0.25">
      <c r="C1" s="63"/>
      <c r="D1" s="63"/>
      <c r="E1" s="63"/>
      <c r="G1" s="26"/>
    </row>
    <row r="2" spans="1:14" s="10" customFormat="1" ht="18.75" x14ac:dyDescent="0.3">
      <c r="C2" s="64" t="s">
        <v>69</v>
      </c>
      <c r="D2" s="64"/>
      <c r="E2" s="64"/>
      <c r="F2" s="65"/>
      <c r="G2" s="65"/>
      <c r="H2" s="65"/>
      <c r="I2" s="65"/>
      <c r="J2" s="65"/>
      <c r="K2" s="65"/>
      <c r="L2" s="65"/>
      <c r="M2" s="65"/>
      <c r="N2" s="65"/>
    </row>
    <row r="3" spans="1:14" s="10" customFormat="1" x14ac:dyDescent="0.25">
      <c r="C3" s="11"/>
      <c r="D3" s="11"/>
      <c r="E3" s="12"/>
      <c r="G3" s="17" t="s">
        <v>44</v>
      </c>
      <c r="H3" s="12"/>
      <c r="J3" s="12"/>
      <c r="L3" s="12"/>
    </row>
    <row r="4" spans="1:14" ht="18.75" customHeight="1" x14ac:dyDescent="0.25">
      <c r="A4" s="60" t="s">
        <v>1</v>
      </c>
      <c r="B4" s="60" t="s">
        <v>2</v>
      </c>
      <c r="C4" s="50" t="s">
        <v>0</v>
      </c>
      <c r="D4" s="50" t="s">
        <v>45</v>
      </c>
      <c r="E4" s="57" t="s">
        <v>46</v>
      </c>
      <c r="F4" s="59"/>
      <c r="G4" s="58"/>
      <c r="H4" s="57" t="s">
        <v>50</v>
      </c>
      <c r="I4" s="59"/>
      <c r="J4" s="59"/>
      <c r="K4" s="59"/>
      <c r="L4" s="59"/>
      <c r="M4" s="59"/>
      <c r="N4" s="49" t="s">
        <v>56</v>
      </c>
    </row>
    <row r="5" spans="1:14" ht="33" customHeight="1" x14ac:dyDescent="0.25">
      <c r="A5" s="61"/>
      <c r="B5" s="61"/>
      <c r="C5" s="51"/>
      <c r="D5" s="51"/>
      <c r="E5" s="53" t="s">
        <v>47</v>
      </c>
      <c r="F5" s="55" t="s">
        <v>48</v>
      </c>
      <c r="G5" s="55" t="s">
        <v>49</v>
      </c>
      <c r="H5" s="57" t="s">
        <v>51</v>
      </c>
      <c r="I5" s="58"/>
      <c r="J5" s="46" t="s">
        <v>52</v>
      </c>
      <c r="K5" s="47"/>
      <c r="L5" s="46" t="s">
        <v>53</v>
      </c>
      <c r="M5" s="48"/>
      <c r="N5" s="49"/>
    </row>
    <row r="6" spans="1:14" x14ac:dyDescent="0.25">
      <c r="A6" s="62"/>
      <c r="B6" s="62"/>
      <c r="C6" s="52"/>
      <c r="D6" s="52"/>
      <c r="E6" s="54"/>
      <c r="F6" s="56"/>
      <c r="G6" s="56"/>
      <c r="H6" s="32" t="s">
        <v>54</v>
      </c>
      <c r="I6" s="33" t="s">
        <v>55</v>
      </c>
      <c r="J6" s="32" t="s">
        <v>54</v>
      </c>
      <c r="K6" s="33" t="s">
        <v>55</v>
      </c>
      <c r="L6" s="32"/>
      <c r="M6" s="40"/>
      <c r="N6" s="49"/>
    </row>
    <row r="7" spans="1:14" s="2" customFormat="1" ht="15.75" x14ac:dyDescent="0.2">
      <c r="A7" s="15">
        <v>1</v>
      </c>
      <c r="B7" s="15" t="s">
        <v>3</v>
      </c>
      <c r="C7" s="18" t="s">
        <v>4</v>
      </c>
      <c r="D7" s="29">
        <v>227704.2</v>
      </c>
      <c r="E7" s="29">
        <v>245253.75</v>
      </c>
      <c r="F7" s="29">
        <v>260018.31</v>
      </c>
      <c r="G7" s="35">
        <v>256472.32000000001</v>
      </c>
      <c r="H7" s="29">
        <f>G7-D7</f>
        <v>28768.119999999995</v>
      </c>
      <c r="I7" s="39">
        <f>G7/D7*100</f>
        <v>112.63398742754856</v>
      </c>
      <c r="J7" s="29">
        <f>G7-E7</f>
        <v>11218.570000000007</v>
      </c>
      <c r="K7" s="39">
        <f>G7/E7*100</f>
        <v>104.57427052593489</v>
      </c>
      <c r="L7" s="29">
        <f>G7-F7</f>
        <v>-3545.9899999999907</v>
      </c>
      <c r="M7" s="41">
        <f>G7/F7*100</f>
        <v>98.636253731516064</v>
      </c>
      <c r="N7" s="30"/>
    </row>
    <row r="8" spans="1:14" ht="45" x14ac:dyDescent="0.25">
      <c r="A8" s="3">
        <v>1</v>
      </c>
      <c r="B8" s="3">
        <v>2</v>
      </c>
      <c r="C8" s="19" t="s">
        <v>5</v>
      </c>
      <c r="D8" s="22">
        <v>1871.18</v>
      </c>
      <c r="E8" s="22">
        <v>1889.62</v>
      </c>
      <c r="F8" s="23">
        <v>696.71</v>
      </c>
      <c r="G8" s="36">
        <v>655.78</v>
      </c>
      <c r="H8" s="37">
        <f t="shared" ref="H8:H46" si="0">G8-D8</f>
        <v>-1215.4000000000001</v>
      </c>
      <c r="I8" s="38">
        <f t="shared" ref="I8:I46" si="1">G8/D8*100</f>
        <v>35.046334398614775</v>
      </c>
      <c r="J8" s="37">
        <f t="shared" ref="J8:J46" si="2">G8-E8</f>
        <v>-1233.8399999999999</v>
      </c>
      <c r="K8" s="38">
        <f t="shared" ref="K8:K46" si="3">G8/E8*100</f>
        <v>34.704332087933025</v>
      </c>
      <c r="L8" s="37">
        <f t="shared" ref="L8:L46" si="4">G8-F8</f>
        <v>-40.930000000000064</v>
      </c>
      <c r="M8" s="42">
        <f t="shared" ref="M8:M46" si="5">G8/F8*100</f>
        <v>94.125245798108253</v>
      </c>
      <c r="N8" s="43" t="s">
        <v>57</v>
      </c>
    </row>
    <row r="9" spans="1:14" ht="60" x14ac:dyDescent="0.25">
      <c r="A9" s="3">
        <v>1</v>
      </c>
      <c r="B9" s="3">
        <v>3</v>
      </c>
      <c r="C9" s="19" t="s">
        <v>6</v>
      </c>
      <c r="D9" s="22">
        <v>4409.33</v>
      </c>
      <c r="E9" s="22">
        <v>4505.6000000000004</v>
      </c>
      <c r="F9" s="22">
        <v>4780.34</v>
      </c>
      <c r="G9" s="36">
        <v>4728.54</v>
      </c>
      <c r="H9" s="37">
        <f t="shared" si="0"/>
        <v>319.21000000000004</v>
      </c>
      <c r="I9" s="38">
        <f t="shared" si="1"/>
        <v>107.23942186227839</v>
      </c>
      <c r="J9" s="37">
        <f t="shared" si="2"/>
        <v>222.9399999999996</v>
      </c>
      <c r="K9" s="38">
        <f t="shared" si="3"/>
        <v>104.9480646306818</v>
      </c>
      <c r="L9" s="37">
        <f t="shared" si="4"/>
        <v>-51.800000000000182</v>
      </c>
      <c r="M9" s="42">
        <f t="shared" si="5"/>
        <v>98.916395068133227</v>
      </c>
      <c r="N9" s="43" t="s">
        <v>58</v>
      </c>
    </row>
    <row r="10" spans="1:14" ht="60" x14ac:dyDescent="0.25">
      <c r="A10" s="3">
        <v>1</v>
      </c>
      <c r="B10" s="3">
        <v>4</v>
      </c>
      <c r="C10" s="19" t="s">
        <v>7</v>
      </c>
      <c r="D10" s="22">
        <v>92512.59</v>
      </c>
      <c r="E10" s="22">
        <v>95113.81</v>
      </c>
      <c r="F10" s="22">
        <v>103121.27</v>
      </c>
      <c r="G10" s="36">
        <v>102737.59</v>
      </c>
      <c r="H10" s="37">
        <f t="shared" si="0"/>
        <v>10225</v>
      </c>
      <c r="I10" s="38">
        <f t="shared" si="1"/>
        <v>111.05254971242293</v>
      </c>
      <c r="J10" s="37">
        <f t="shared" si="2"/>
        <v>7623.7799999999988</v>
      </c>
      <c r="K10" s="38">
        <f t="shared" si="3"/>
        <v>108.01542909489169</v>
      </c>
      <c r="L10" s="37">
        <f t="shared" si="4"/>
        <v>-383.68000000000757</v>
      </c>
      <c r="M10" s="42">
        <f t="shared" si="5"/>
        <v>99.627933209123569</v>
      </c>
      <c r="N10" s="43" t="s">
        <v>58</v>
      </c>
    </row>
    <row r="11" spans="1:14" ht="15.75" x14ac:dyDescent="0.25">
      <c r="A11" s="3">
        <v>1</v>
      </c>
      <c r="B11" s="3">
        <v>5</v>
      </c>
      <c r="C11" s="19" t="s">
        <v>8</v>
      </c>
      <c r="D11" s="23">
        <v>28.06</v>
      </c>
      <c r="E11" s="23">
        <v>118.52</v>
      </c>
      <c r="F11" s="23">
        <v>118.52</v>
      </c>
      <c r="G11" s="36">
        <v>118.52</v>
      </c>
      <c r="H11" s="37">
        <f t="shared" si="0"/>
        <v>90.46</v>
      </c>
      <c r="I11" s="38">
        <f t="shared" si="1"/>
        <v>422.38061297220241</v>
      </c>
      <c r="J11" s="37">
        <f t="shared" si="2"/>
        <v>0</v>
      </c>
      <c r="K11" s="38">
        <f t="shared" si="3"/>
        <v>100</v>
      </c>
      <c r="L11" s="37">
        <f t="shared" si="4"/>
        <v>0</v>
      </c>
      <c r="M11" s="42">
        <f t="shared" si="5"/>
        <v>100</v>
      </c>
      <c r="N11" s="43"/>
    </row>
    <row r="12" spans="1:14" ht="45" x14ac:dyDescent="0.25">
      <c r="A12" s="3">
        <v>1</v>
      </c>
      <c r="B12" s="3">
        <v>6</v>
      </c>
      <c r="C12" s="19" t="s">
        <v>9</v>
      </c>
      <c r="D12" s="22">
        <v>19253.7</v>
      </c>
      <c r="E12" s="22">
        <v>19371.02</v>
      </c>
      <c r="F12" s="22">
        <v>21053.47</v>
      </c>
      <c r="G12" s="36">
        <v>21050.85</v>
      </c>
      <c r="H12" s="37">
        <f t="shared" si="0"/>
        <v>1797.1499999999978</v>
      </c>
      <c r="I12" s="38">
        <f t="shared" si="1"/>
        <v>109.33405007868618</v>
      </c>
      <c r="J12" s="37">
        <f t="shared" si="2"/>
        <v>1679.8299999999981</v>
      </c>
      <c r="K12" s="38">
        <f t="shared" si="3"/>
        <v>108.67187169286903</v>
      </c>
      <c r="L12" s="37">
        <f t="shared" si="4"/>
        <v>-2.6200000000026193</v>
      </c>
      <c r="M12" s="42">
        <f t="shared" si="5"/>
        <v>99.987555495602379</v>
      </c>
      <c r="N12" s="43" t="s">
        <v>58</v>
      </c>
    </row>
    <row r="13" spans="1:14" ht="47.25" customHeight="1" x14ac:dyDescent="0.25">
      <c r="A13" s="3">
        <v>1</v>
      </c>
      <c r="B13" s="3">
        <v>7</v>
      </c>
      <c r="C13" s="19" t="s">
        <v>10</v>
      </c>
      <c r="D13" s="22">
        <v>0</v>
      </c>
      <c r="E13" s="22">
        <v>3922.07</v>
      </c>
      <c r="F13" s="22">
        <v>6438.22</v>
      </c>
      <c r="G13" s="36">
        <v>6438.22</v>
      </c>
      <c r="H13" s="37">
        <f t="shared" si="0"/>
        <v>6438.22</v>
      </c>
      <c r="I13" s="38" t="s">
        <v>3</v>
      </c>
      <c r="J13" s="37">
        <f t="shared" si="2"/>
        <v>2516.15</v>
      </c>
      <c r="K13" s="38">
        <f t="shared" si="3"/>
        <v>164.15362295930464</v>
      </c>
      <c r="L13" s="37">
        <f t="shared" si="4"/>
        <v>0</v>
      </c>
      <c r="M13" s="42">
        <f t="shared" si="5"/>
        <v>100</v>
      </c>
      <c r="N13" s="43" t="s">
        <v>59</v>
      </c>
    </row>
    <row r="14" spans="1:14" ht="15.75" x14ac:dyDescent="0.25">
      <c r="A14" s="3">
        <v>1</v>
      </c>
      <c r="B14" s="3">
        <v>11</v>
      </c>
      <c r="C14" s="19" t="s">
        <v>11</v>
      </c>
      <c r="D14" s="22">
        <v>0</v>
      </c>
      <c r="E14" s="22">
        <v>500</v>
      </c>
      <c r="F14" s="23">
        <v>318.75</v>
      </c>
      <c r="G14" s="36">
        <v>0</v>
      </c>
      <c r="H14" s="37">
        <f t="shared" si="0"/>
        <v>0</v>
      </c>
      <c r="I14" s="38" t="s">
        <v>3</v>
      </c>
      <c r="J14" s="37">
        <f t="shared" si="2"/>
        <v>-500</v>
      </c>
      <c r="K14" s="38">
        <f t="shared" si="3"/>
        <v>0</v>
      </c>
      <c r="L14" s="37">
        <f t="shared" si="4"/>
        <v>-318.75</v>
      </c>
      <c r="M14" s="42">
        <f t="shared" si="5"/>
        <v>0</v>
      </c>
      <c r="N14" s="43"/>
    </row>
    <row r="15" spans="1:14" ht="30" x14ac:dyDescent="0.25">
      <c r="A15" s="3">
        <v>1</v>
      </c>
      <c r="B15" s="3">
        <v>13</v>
      </c>
      <c r="C15" s="19" t="s">
        <v>12</v>
      </c>
      <c r="D15" s="22">
        <v>109629.34</v>
      </c>
      <c r="E15" s="22">
        <v>119833.11</v>
      </c>
      <c r="F15" s="22">
        <v>123491.03</v>
      </c>
      <c r="G15" s="36">
        <v>120742.82</v>
      </c>
      <c r="H15" s="37">
        <f t="shared" si="0"/>
        <v>11113.48000000001</v>
      </c>
      <c r="I15" s="38">
        <f t="shared" si="1"/>
        <v>110.13732272765668</v>
      </c>
      <c r="J15" s="37">
        <f t="shared" si="2"/>
        <v>909.7100000000064</v>
      </c>
      <c r="K15" s="38">
        <f t="shared" si="3"/>
        <v>100.75914745098413</v>
      </c>
      <c r="L15" s="37">
        <f t="shared" si="4"/>
        <v>-2748.2099999999919</v>
      </c>
      <c r="M15" s="42">
        <f t="shared" si="5"/>
        <v>97.774567108234507</v>
      </c>
      <c r="N15" s="43" t="s">
        <v>58</v>
      </c>
    </row>
    <row r="16" spans="1:14" s="2" customFormat="1" ht="15.75" x14ac:dyDescent="0.2">
      <c r="A16" s="15">
        <v>2</v>
      </c>
      <c r="B16" s="15" t="s">
        <v>3</v>
      </c>
      <c r="C16" s="16" t="s">
        <v>13</v>
      </c>
      <c r="D16" s="20">
        <v>0</v>
      </c>
      <c r="E16" s="20">
        <v>0</v>
      </c>
      <c r="F16" s="29">
        <v>3600</v>
      </c>
      <c r="G16" s="35">
        <v>3574.4</v>
      </c>
      <c r="H16" s="29">
        <f t="shared" si="0"/>
        <v>3574.4</v>
      </c>
      <c r="I16" s="39" t="s">
        <v>3</v>
      </c>
      <c r="J16" s="29">
        <f t="shared" si="2"/>
        <v>3574.4</v>
      </c>
      <c r="K16" s="39" t="s">
        <v>3</v>
      </c>
      <c r="L16" s="29">
        <f t="shared" si="4"/>
        <v>-25.599999999999909</v>
      </c>
      <c r="M16" s="41">
        <f t="shared" si="5"/>
        <v>99.288888888888891</v>
      </c>
      <c r="N16" s="45"/>
    </row>
    <row r="17" spans="1:14" ht="15.75" x14ac:dyDescent="0.25">
      <c r="A17" s="3">
        <v>2</v>
      </c>
      <c r="B17" s="3">
        <v>3</v>
      </c>
      <c r="C17" s="4" t="s">
        <v>14</v>
      </c>
      <c r="D17" s="21">
        <v>0</v>
      </c>
      <c r="E17" s="21">
        <v>0</v>
      </c>
      <c r="F17" s="22">
        <v>3600</v>
      </c>
      <c r="G17" s="36">
        <v>3574.4</v>
      </c>
      <c r="H17" s="37">
        <f t="shared" si="0"/>
        <v>3574.4</v>
      </c>
      <c r="I17" s="38" t="s">
        <v>3</v>
      </c>
      <c r="J17" s="37">
        <f t="shared" si="2"/>
        <v>3574.4</v>
      </c>
      <c r="K17" s="38" t="s">
        <v>3</v>
      </c>
      <c r="L17" s="37">
        <f t="shared" si="4"/>
        <v>-25.599999999999909</v>
      </c>
      <c r="M17" s="42">
        <f t="shared" si="5"/>
        <v>99.288888888888891</v>
      </c>
      <c r="N17" s="43"/>
    </row>
    <row r="18" spans="1:14" s="34" customFormat="1" ht="28.5" x14ac:dyDescent="0.2">
      <c r="A18" s="15">
        <v>3</v>
      </c>
      <c r="B18" s="15" t="s">
        <v>3</v>
      </c>
      <c r="C18" s="18" t="s">
        <v>15</v>
      </c>
      <c r="D18" s="29">
        <v>8081.71</v>
      </c>
      <c r="E18" s="29">
        <v>8870.66</v>
      </c>
      <c r="F18" s="29">
        <v>9445.34</v>
      </c>
      <c r="G18" s="35">
        <v>9359.2000000000007</v>
      </c>
      <c r="H18" s="29">
        <f t="shared" si="0"/>
        <v>1277.4900000000007</v>
      </c>
      <c r="I18" s="39">
        <f t="shared" si="1"/>
        <v>115.80717447173927</v>
      </c>
      <c r="J18" s="29">
        <f t="shared" si="2"/>
        <v>488.54000000000087</v>
      </c>
      <c r="K18" s="39">
        <f t="shared" si="3"/>
        <v>105.50736923746373</v>
      </c>
      <c r="L18" s="29">
        <f t="shared" si="4"/>
        <v>-86.139999999999418</v>
      </c>
      <c r="M18" s="41">
        <f t="shared" si="5"/>
        <v>99.08801588931685</v>
      </c>
      <c r="N18" s="45"/>
    </row>
    <row r="19" spans="1:14" ht="45" x14ac:dyDescent="0.25">
      <c r="A19" s="3">
        <v>3</v>
      </c>
      <c r="B19" s="3">
        <v>10</v>
      </c>
      <c r="C19" s="19" t="s">
        <v>43</v>
      </c>
      <c r="D19" s="22">
        <v>8081.71</v>
      </c>
      <c r="E19" s="22">
        <v>8870.66</v>
      </c>
      <c r="F19" s="22">
        <v>9445.34</v>
      </c>
      <c r="G19" s="36">
        <v>9359.2000000000007</v>
      </c>
      <c r="H19" s="37">
        <f t="shared" si="0"/>
        <v>1277.4900000000007</v>
      </c>
      <c r="I19" s="38">
        <f t="shared" si="1"/>
        <v>115.80717447173927</v>
      </c>
      <c r="J19" s="37">
        <f t="shared" si="2"/>
        <v>488.54000000000087</v>
      </c>
      <c r="K19" s="38">
        <f t="shared" si="3"/>
        <v>105.50736923746373</v>
      </c>
      <c r="L19" s="37">
        <f t="shared" si="4"/>
        <v>-86.139999999999418</v>
      </c>
      <c r="M19" s="42">
        <f t="shared" si="5"/>
        <v>99.08801588931685</v>
      </c>
      <c r="N19" s="43" t="s">
        <v>58</v>
      </c>
    </row>
    <row r="20" spans="1:14" s="2" customFormat="1" ht="15.75" x14ac:dyDescent="0.2">
      <c r="A20" s="15">
        <v>4</v>
      </c>
      <c r="B20" s="15" t="s">
        <v>3</v>
      </c>
      <c r="C20" s="18" t="s">
        <v>16</v>
      </c>
      <c r="D20" s="29">
        <v>172987.45</v>
      </c>
      <c r="E20" s="29">
        <v>91098.26</v>
      </c>
      <c r="F20" s="29">
        <v>474384.1</v>
      </c>
      <c r="G20" s="35">
        <v>279700.03999999998</v>
      </c>
      <c r="H20" s="29">
        <f t="shared" si="0"/>
        <v>106712.58999999997</v>
      </c>
      <c r="I20" s="39">
        <f t="shared" si="1"/>
        <v>161.68805309286884</v>
      </c>
      <c r="J20" s="29">
        <f t="shared" si="2"/>
        <v>188601.77999999997</v>
      </c>
      <c r="K20" s="39">
        <f t="shared" si="3"/>
        <v>307.03115515049353</v>
      </c>
      <c r="L20" s="29">
        <f t="shared" si="4"/>
        <v>-194684.06</v>
      </c>
      <c r="M20" s="41">
        <f t="shared" si="5"/>
        <v>58.960669212985849</v>
      </c>
      <c r="N20" s="45"/>
    </row>
    <row r="21" spans="1:14" ht="15.75" x14ac:dyDescent="0.25">
      <c r="A21" s="3">
        <v>4</v>
      </c>
      <c r="B21" s="3">
        <v>5</v>
      </c>
      <c r="C21" s="19" t="s">
        <v>17</v>
      </c>
      <c r="D21" s="23">
        <v>647.77</v>
      </c>
      <c r="E21" s="23">
        <v>550.35</v>
      </c>
      <c r="F21" s="23">
        <v>550.35</v>
      </c>
      <c r="G21" s="36">
        <v>550.35</v>
      </c>
      <c r="H21" s="37">
        <f t="shared" si="0"/>
        <v>-97.419999999999959</v>
      </c>
      <c r="I21" s="38">
        <f t="shared" si="1"/>
        <v>84.960711363601277</v>
      </c>
      <c r="J21" s="37">
        <f t="shared" si="2"/>
        <v>0</v>
      </c>
      <c r="K21" s="38">
        <f t="shared" si="3"/>
        <v>100</v>
      </c>
      <c r="L21" s="37">
        <f t="shared" si="4"/>
        <v>0</v>
      </c>
      <c r="M21" s="42">
        <f t="shared" si="5"/>
        <v>100</v>
      </c>
      <c r="N21" s="43"/>
    </row>
    <row r="22" spans="1:14" ht="45" x14ac:dyDescent="0.25">
      <c r="A22" s="3">
        <v>4</v>
      </c>
      <c r="B22" s="3">
        <v>9</v>
      </c>
      <c r="C22" s="19" t="s">
        <v>18</v>
      </c>
      <c r="D22" s="22">
        <v>162599.67999999999</v>
      </c>
      <c r="E22" s="22">
        <v>90057.91</v>
      </c>
      <c r="F22" s="22">
        <v>473137.08</v>
      </c>
      <c r="G22" s="36">
        <v>278665.65000000002</v>
      </c>
      <c r="H22" s="37">
        <f t="shared" si="0"/>
        <v>116065.97000000003</v>
      </c>
      <c r="I22" s="38">
        <f t="shared" si="1"/>
        <v>171.38142584290449</v>
      </c>
      <c r="J22" s="37">
        <f t="shared" si="2"/>
        <v>188607.74000000002</v>
      </c>
      <c r="K22" s="38">
        <f t="shared" si="3"/>
        <v>309.4293993720263</v>
      </c>
      <c r="L22" s="37">
        <f t="shared" si="4"/>
        <v>-194471.43</v>
      </c>
      <c r="M22" s="42">
        <f t="shared" si="5"/>
        <v>58.897444689813781</v>
      </c>
      <c r="N22" s="43" t="s">
        <v>60</v>
      </c>
    </row>
    <row r="23" spans="1:14" ht="30.75" customHeight="1" x14ac:dyDescent="0.25">
      <c r="A23" s="3">
        <v>4</v>
      </c>
      <c r="B23" s="3">
        <v>12</v>
      </c>
      <c r="C23" s="19" t="s">
        <v>19</v>
      </c>
      <c r="D23" s="22">
        <v>9740</v>
      </c>
      <c r="E23" s="22">
        <v>490</v>
      </c>
      <c r="F23" s="23">
        <v>696.67</v>
      </c>
      <c r="G23" s="36">
        <v>484.04</v>
      </c>
      <c r="H23" s="37">
        <f t="shared" si="0"/>
        <v>-9255.9599999999991</v>
      </c>
      <c r="I23" s="38">
        <f t="shared" si="1"/>
        <v>4.9696098562628341</v>
      </c>
      <c r="J23" s="37">
        <f t="shared" si="2"/>
        <v>-5.9599999999999795</v>
      </c>
      <c r="K23" s="38">
        <f t="shared" si="3"/>
        <v>98.78367346938775</v>
      </c>
      <c r="L23" s="37">
        <f t="shared" si="4"/>
        <v>-212.62999999999994</v>
      </c>
      <c r="M23" s="42">
        <f t="shared" si="5"/>
        <v>69.479093401466983</v>
      </c>
      <c r="N23" s="43" t="s">
        <v>61</v>
      </c>
    </row>
    <row r="24" spans="1:14" s="2" customFormat="1" ht="15.75" x14ac:dyDescent="0.2">
      <c r="A24" s="15">
        <v>5</v>
      </c>
      <c r="B24" s="15" t="s">
        <v>3</v>
      </c>
      <c r="C24" s="18" t="s">
        <v>20</v>
      </c>
      <c r="D24" s="29">
        <v>148151.35999999999</v>
      </c>
      <c r="E24" s="29">
        <v>101619.7</v>
      </c>
      <c r="F24" s="29">
        <v>116678.57</v>
      </c>
      <c r="G24" s="35">
        <v>112693.99</v>
      </c>
      <c r="H24" s="29">
        <f t="shared" si="0"/>
        <v>-35457.369999999981</v>
      </c>
      <c r="I24" s="39">
        <f t="shared" si="1"/>
        <v>76.066794121903442</v>
      </c>
      <c r="J24" s="29">
        <f t="shared" si="2"/>
        <v>11074.290000000008</v>
      </c>
      <c r="K24" s="39">
        <f t="shared" si="3"/>
        <v>110.89777867874045</v>
      </c>
      <c r="L24" s="29">
        <f t="shared" si="4"/>
        <v>-3984.5800000000017</v>
      </c>
      <c r="M24" s="41">
        <f t="shared" si="5"/>
        <v>96.584994142454789</v>
      </c>
      <c r="N24" s="45"/>
    </row>
    <row r="25" spans="1:14" ht="15.75" x14ac:dyDescent="0.25">
      <c r="A25" s="3">
        <v>5</v>
      </c>
      <c r="B25" s="3">
        <v>1</v>
      </c>
      <c r="C25" s="19" t="s">
        <v>21</v>
      </c>
      <c r="D25" s="23">
        <v>229.38</v>
      </c>
      <c r="E25" s="23">
        <v>237.25</v>
      </c>
      <c r="F25" s="23">
        <v>225.85</v>
      </c>
      <c r="G25" s="36">
        <v>195.03</v>
      </c>
      <c r="H25" s="37">
        <f t="shared" si="0"/>
        <v>-34.349999999999994</v>
      </c>
      <c r="I25" s="38">
        <f t="shared" si="1"/>
        <v>85.024849594559242</v>
      </c>
      <c r="J25" s="37">
        <f t="shared" si="2"/>
        <v>-42.22</v>
      </c>
      <c r="K25" s="38">
        <f t="shared" si="3"/>
        <v>82.204425711275036</v>
      </c>
      <c r="L25" s="37">
        <f t="shared" si="4"/>
        <v>-30.819999999999993</v>
      </c>
      <c r="M25" s="42">
        <f t="shared" si="5"/>
        <v>86.353774629178659</v>
      </c>
      <c r="N25" s="43"/>
    </row>
    <row r="26" spans="1:14" ht="45" x14ac:dyDescent="0.25">
      <c r="A26" s="3">
        <v>5</v>
      </c>
      <c r="B26" s="3">
        <v>2</v>
      </c>
      <c r="C26" s="19" t="s">
        <v>22</v>
      </c>
      <c r="D26" s="22">
        <v>1447.29</v>
      </c>
      <c r="E26" s="22">
        <v>2543.0700000000002</v>
      </c>
      <c r="F26" s="22">
        <v>2479.4699999999998</v>
      </c>
      <c r="G26" s="36">
        <v>2013.71</v>
      </c>
      <c r="H26" s="37">
        <f t="shared" si="0"/>
        <v>566.42000000000007</v>
      </c>
      <c r="I26" s="38">
        <f t="shared" si="1"/>
        <v>139.13659321905078</v>
      </c>
      <c r="J26" s="37">
        <f t="shared" si="2"/>
        <v>-529.36000000000013</v>
      </c>
      <c r="K26" s="38">
        <f t="shared" si="3"/>
        <v>79.184214355090504</v>
      </c>
      <c r="L26" s="37">
        <f t="shared" si="4"/>
        <v>-465.75999999999976</v>
      </c>
      <c r="M26" s="42">
        <f t="shared" si="5"/>
        <v>81.215340375160821</v>
      </c>
      <c r="N26" s="43" t="s">
        <v>62</v>
      </c>
    </row>
    <row r="27" spans="1:14" ht="15.75" x14ac:dyDescent="0.25">
      <c r="A27" s="3">
        <v>5</v>
      </c>
      <c r="B27" s="3">
        <v>3</v>
      </c>
      <c r="C27" s="19" t="s">
        <v>23</v>
      </c>
      <c r="D27" s="22">
        <v>107243.7</v>
      </c>
      <c r="E27" s="22">
        <v>58447.839999999997</v>
      </c>
      <c r="F27" s="22">
        <v>66175.520000000004</v>
      </c>
      <c r="G27" s="36">
        <v>62995.85</v>
      </c>
      <c r="H27" s="37">
        <f t="shared" si="0"/>
        <v>-44247.85</v>
      </c>
      <c r="I27" s="38">
        <f t="shared" si="1"/>
        <v>58.740839788257958</v>
      </c>
      <c r="J27" s="37">
        <f t="shared" si="2"/>
        <v>4548.010000000002</v>
      </c>
      <c r="K27" s="38">
        <f t="shared" si="3"/>
        <v>107.78131407422413</v>
      </c>
      <c r="L27" s="37">
        <f t="shared" si="4"/>
        <v>-3179.6700000000055</v>
      </c>
      <c r="M27" s="42">
        <f t="shared" si="5"/>
        <v>95.195096313561251</v>
      </c>
      <c r="N27" s="43"/>
    </row>
    <row r="28" spans="1:14" ht="30" x14ac:dyDescent="0.25">
      <c r="A28" s="3">
        <v>5</v>
      </c>
      <c r="B28" s="3">
        <v>5</v>
      </c>
      <c r="C28" s="19" t="s">
        <v>24</v>
      </c>
      <c r="D28" s="22">
        <v>39230.99</v>
      </c>
      <c r="E28" s="22">
        <v>40391.54</v>
      </c>
      <c r="F28" s="22">
        <v>47797.73</v>
      </c>
      <c r="G28" s="36">
        <v>47489.4</v>
      </c>
      <c r="H28" s="37">
        <f t="shared" si="0"/>
        <v>8258.4100000000035</v>
      </c>
      <c r="I28" s="38">
        <f t="shared" si="1"/>
        <v>121.05073055765354</v>
      </c>
      <c r="J28" s="37">
        <f t="shared" si="2"/>
        <v>7097.8600000000006</v>
      </c>
      <c r="K28" s="38">
        <f t="shared" si="3"/>
        <v>117.57264021129177</v>
      </c>
      <c r="L28" s="37">
        <f t="shared" si="4"/>
        <v>-308.33000000000175</v>
      </c>
      <c r="M28" s="42">
        <f t="shared" si="5"/>
        <v>99.354927524800857</v>
      </c>
      <c r="N28" s="43" t="s">
        <v>58</v>
      </c>
    </row>
    <row r="29" spans="1:14" s="2" customFormat="1" ht="15.75" x14ac:dyDescent="0.2">
      <c r="A29" s="15">
        <v>7</v>
      </c>
      <c r="B29" s="15" t="s">
        <v>3</v>
      </c>
      <c r="C29" s="18" t="s">
        <v>25</v>
      </c>
      <c r="D29" s="29">
        <v>1010269.42</v>
      </c>
      <c r="E29" s="29">
        <v>1007878.37</v>
      </c>
      <c r="F29" s="29">
        <v>1187639.82</v>
      </c>
      <c r="G29" s="35">
        <v>1145360.1000000001</v>
      </c>
      <c r="H29" s="29">
        <f t="shared" si="0"/>
        <v>135090.68000000005</v>
      </c>
      <c r="I29" s="39">
        <f t="shared" si="1"/>
        <v>113.3717479046332</v>
      </c>
      <c r="J29" s="29">
        <f t="shared" si="2"/>
        <v>137481.7300000001</v>
      </c>
      <c r="K29" s="39">
        <f t="shared" si="3"/>
        <v>113.64070646738853</v>
      </c>
      <c r="L29" s="29">
        <f t="shared" si="4"/>
        <v>-42279.719999999972</v>
      </c>
      <c r="M29" s="41">
        <f t="shared" si="5"/>
        <v>96.440021689404119</v>
      </c>
      <c r="N29" s="45"/>
    </row>
    <row r="30" spans="1:14" ht="75.75" customHeight="1" x14ac:dyDescent="0.25">
      <c r="A30" s="3">
        <v>7</v>
      </c>
      <c r="B30" s="3">
        <v>1</v>
      </c>
      <c r="C30" s="19" t="s">
        <v>26</v>
      </c>
      <c r="D30" s="22">
        <v>363026.65</v>
      </c>
      <c r="E30" s="22">
        <v>374096.49</v>
      </c>
      <c r="F30" s="22">
        <v>435049.42</v>
      </c>
      <c r="G30" s="36">
        <v>429750.04</v>
      </c>
      <c r="H30" s="37">
        <f t="shared" si="0"/>
        <v>66723.389999999956</v>
      </c>
      <c r="I30" s="38">
        <f t="shared" si="1"/>
        <v>118.37974980624699</v>
      </c>
      <c r="J30" s="37">
        <f t="shared" si="2"/>
        <v>55653.549999999988</v>
      </c>
      <c r="K30" s="38">
        <f t="shared" si="3"/>
        <v>114.87679020992685</v>
      </c>
      <c r="L30" s="37">
        <f t="shared" si="4"/>
        <v>-5299.3800000000047</v>
      </c>
      <c r="M30" s="42">
        <f t="shared" si="5"/>
        <v>98.78189011262215</v>
      </c>
      <c r="N30" s="43" t="s">
        <v>63</v>
      </c>
    </row>
    <row r="31" spans="1:14" ht="76.5" customHeight="1" x14ac:dyDescent="0.25">
      <c r="A31" s="3">
        <v>7</v>
      </c>
      <c r="B31" s="3">
        <v>2</v>
      </c>
      <c r="C31" s="19" t="s">
        <v>27</v>
      </c>
      <c r="D31" s="22">
        <v>560885.71</v>
      </c>
      <c r="E31" s="22">
        <v>540441.96</v>
      </c>
      <c r="F31" s="22">
        <v>645891.67000000004</v>
      </c>
      <c r="G31" s="36">
        <v>611413.72</v>
      </c>
      <c r="H31" s="37">
        <f t="shared" si="0"/>
        <v>50528.010000000009</v>
      </c>
      <c r="I31" s="38">
        <f t="shared" si="1"/>
        <v>109.00861068469725</v>
      </c>
      <c r="J31" s="37">
        <f t="shared" si="2"/>
        <v>70971.760000000009</v>
      </c>
      <c r="K31" s="38">
        <f t="shared" si="3"/>
        <v>113.13217056647488</v>
      </c>
      <c r="L31" s="37">
        <f t="shared" si="4"/>
        <v>-34477.95000000007</v>
      </c>
      <c r="M31" s="42">
        <f t="shared" si="5"/>
        <v>94.661960882697244</v>
      </c>
      <c r="N31" s="43" t="s">
        <v>63</v>
      </c>
    </row>
    <row r="32" spans="1:14" ht="77.25" customHeight="1" x14ac:dyDescent="0.25">
      <c r="A32" s="3">
        <v>7</v>
      </c>
      <c r="B32" s="3">
        <v>3</v>
      </c>
      <c r="C32" s="19" t="s">
        <v>28</v>
      </c>
      <c r="D32" s="22">
        <v>57820.26</v>
      </c>
      <c r="E32" s="22">
        <v>63592.94</v>
      </c>
      <c r="F32" s="22">
        <v>74063.92</v>
      </c>
      <c r="G32" s="36">
        <v>73192.52</v>
      </c>
      <c r="H32" s="37">
        <f t="shared" si="0"/>
        <v>15372.260000000002</v>
      </c>
      <c r="I32" s="38">
        <f t="shared" si="1"/>
        <v>126.5862865369336</v>
      </c>
      <c r="J32" s="37">
        <f t="shared" si="2"/>
        <v>9599.5800000000017</v>
      </c>
      <c r="K32" s="38">
        <f t="shared" si="3"/>
        <v>115.095354924619</v>
      </c>
      <c r="L32" s="37">
        <f t="shared" si="4"/>
        <v>-871.39999999999418</v>
      </c>
      <c r="M32" s="42">
        <f t="shared" si="5"/>
        <v>98.823448718350321</v>
      </c>
      <c r="N32" s="43" t="s">
        <v>63</v>
      </c>
    </row>
    <row r="33" spans="1:14" ht="45" x14ac:dyDescent="0.25">
      <c r="A33" s="3">
        <v>7</v>
      </c>
      <c r="B33" s="3">
        <v>7</v>
      </c>
      <c r="C33" s="19" t="s">
        <v>29</v>
      </c>
      <c r="D33" s="22">
        <v>9312.1200000000008</v>
      </c>
      <c r="E33" s="22">
        <v>11173.97</v>
      </c>
      <c r="F33" s="22">
        <v>12998.08</v>
      </c>
      <c r="G33" s="36">
        <v>11766.23</v>
      </c>
      <c r="H33" s="37">
        <f t="shared" si="0"/>
        <v>2454.1099999999988</v>
      </c>
      <c r="I33" s="38">
        <f t="shared" si="1"/>
        <v>126.35393444242555</v>
      </c>
      <c r="J33" s="37">
        <f t="shared" si="2"/>
        <v>592.26000000000022</v>
      </c>
      <c r="K33" s="38">
        <f t="shared" si="3"/>
        <v>105.30035430558699</v>
      </c>
      <c r="L33" s="37">
        <f t="shared" si="4"/>
        <v>-1231.8500000000004</v>
      </c>
      <c r="M33" s="42">
        <f t="shared" si="5"/>
        <v>90.522831064280268</v>
      </c>
      <c r="N33" s="43" t="s">
        <v>64</v>
      </c>
    </row>
    <row r="34" spans="1:14" ht="15.75" x14ac:dyDescent="0.25">
      <c r="A34" s="3">
        <v>7</v>
      </c>
      <c r="B34" s="3">
        <v>9</v>
      </c>
      <c r="C34" s="19" t="s">
        <v>30</v>
      </c>
      <c r="D34" s="22">
        <v>19224.68</v>
      </c>
      <c r="E34" s="22">
        <v>18573.009999999998</v>
      </c>
      <c r="F34" s="22">
        <v>19636.73</v>
      </c>
      <c r="G34" s="36">
        <v>19237.59</v>
      </c>
      <c r="H34" s="37">
        <f t="shared" si="0"/>
        <v>12.909999999999854</v>
      </c>
      <c r="I34" s="38">
        <f t="shared" si="1"/>
        <v>100.06715326340931</v>
      </c>
      <c r="J34" s="37">
        <f t="shared" si="2"/>
        <v>664.58000000000175</v>
      </c>
      <c r="K34" s="38">
        <f t="shared" si="3"/>
        <v>103.5782029945604</v>
      </c>
      <c r="L34" s="37">
        <f t="shared" si="4"/>
        <v>-399.13999999999942</v>
      </c>
      <c r="M34" s="42">
        <f t="shared" si="5"/>
        <v>97.967380516002407</v>
      </c>
      <c r="N34" s="43"/>
    </row>
    <row r="35" spans="1:14" s="2" customFormat="1" ht="15.75" x14ac:dyDescent="0.2">
      <c r="A35" s="15">
        <v>8</v>
      </c>
      <c r="B35" s="15" t="s">
        <v>3</v>
      </c>
      <c r="C35" s="18" t="s">
        <v>31</v>
      </c>
      <c r="D35" s="29">
        <v>201796.72</v>
      </c>
      <c r="E35" s="29">
        <v>152868.64000000001</v>
      </c>
      <c r="F35" s="29">
        <v>340656.07</v>
      </c>
      <c r="G35" s="35">
        <v>305402.58</v>
      </c>
      <c r="H35" s="29">
        <f t="shared" si="0"/>
        <v>103605.86000000002</v>
      </c>
      <c r="I35" s="39">
        <f t="shared" si="1"/>
        <v>151.34169673322739</v>
      </c>
      <c r="J35" s="29">
        <f t="shared" si="2"/>
        <v>152533.94</v>
      </c>
      <c r="K35" s="39">
        <f t="shared" si="3"/>
        <v>199.7810538512019</v>
      </c>
      <c r="L35" s="29">
        <f t="shared" si="4"/>
        <v>-35253.489999999991</v>
      </c>
      <c r="M35" s="41">
        <f t="shared" si="5"/>
        <v>89.651295513389798</v>
      </c>
      <c r="N35" s="45"/>
    </row>
    <row r="36" spans="1:14" ht="93" customHeight="1" x14ac:dyDescent="0.25">
      <c r="A36" s="3">
        <v>8</v>
      </c>
      <c r="B36" s="3">
        <v>1</v>
      </c>
      <c r="C36" s="19" t="s">
        <v>32</v>
      </c>
      <c r="D36" s="22">
        <v>191717.82</v>
      </c>
      <c r="E36" s="22">
        <v>142833.35</v>
      </c>
      <c r="F36" s="22">
        <v>328803.68</v>
      </c>
      <c r="G36" s="36">
        <v>293586.58</v>
      </c>
      <c r="H36" s="37">
        <f t="shared" si="0"/>
        <v>101868.76000000001</v>
      </c>
      <c r="I36" s="38">
        <f t="shared" si="1"/>
        <v>153.13473729254798</v>
      </c>
      <c r="J36" s="37">
        <f t="shared" si="2"/>
        <v>150753.23000000001</v>
      </c>
      <c r="K36" s="38">
        <f t="shared" si="3"/>
        <v>205.54483949301758</v>
      </c>
      <c r="L36" s="37">
        <f t="shared" si="4"/>
        <v>-35217.099999999977</v>
      </c>
      <c r="M36" s="42">
        <f t="shared" si="5"/>
        <v>89.289323039206863</v>
      </c>
      <c r="N36" s="43" t="s">
        <v>66</v>
      </c>
    </row>
    <row r="37" spans="1:14" ht="32.25" customHeight="1" x14ac:dyDescent="0.25">
      <c r="A37" s="3">
        <v>8</v>
      </c>
      <c r="B37" s="3">
        <v>4</v>
      </c>
      <c r="C37" s="19" t="s">
        <v>33</v>
      </c>
      <c r="D37" s="22">
        <v>10078.9</v>
      </c>
      <c r="E37" s="22">
        <v>10035.290000000001</v>
      </c>
      <c r="F37" s="22">
        <v>11852.39</v>
      </c>
      <c r="G37" s="36">
        <v>11816</v>
      </c>
      <c r="H37" s="37">
        <f t="shared" si="0"/>
        <v>1737.1000000000004</v>
      </c>
      <c r="I37" s="38">
        <f t="shared" si="1"/>
        <v>117.23501572592248</v>
      </c>
      <c r="J37" s="37">
        <f t="shared" si="2"/>
        <v>1780.7099999999991</v>
      </c>
      <c r="K37" s="38">
        <f t="shared" si="3"/>
        <v>117.7444797310292</v>
      </c>
      <c r="L37" s="37">
        <f t="shared" si="4"/>
        <v>-36.389999999999418</v>
      </c>
      <c r="M37" s="42">
        <f t="shared" si="5"/>
        <v>99.692973315930374</v>
      </c>
      <c r="N37" s="43" t="s">
        <v>65</v>
      </c>
    </row>
    <row r="38" spans="1:14" s="2" customFormat="1" ht="15.75" x14ac:dyDescent="0.2">
      <c r="A38" s="15">
        <v>10</v>
      </c>
      <c r="B38" s="15" t="s">
        <v>3</v>
      </c>
      <c r="C38" s="18" t="s">
        <v>34</v>
      </c>
      <c r="D38" s="29">
        <v>729795.8</v>
      </c>
      <c r="E38" s="29">
        <v>649054.65</v>
      </c>
      <c r="F38" s="29">
        <v>718540.62</v>
      </c>
      <c r="G38" s="35">
        <v>716700.63</v>
      </c>
      <c r="H38" s="29">
        <f t="shared" si="0"/>
        <v>-13095.170000000042</v>
      </c>
      <c r="I38" s="39">
        <f t="shared" si="1"/>
        <v>98.205639166462717</v>
      </c>
      <c r="J38" s="29">
        <f t="shared" si="2"/>
        <v>67645.979999999981</v>
      </c>
      <c r="K38" s="39">
        <f t="shared" si="3"/>
        <v>110.42223177971222</v>
      </c>
      <c r="L38" s="29">
        <f t="shared" si="4"/>
        <v>-1839.9899999999907</v>
      </c>
      <c r="M38" s="41">
        <f t="shared" si="5"/>
        <v>99.743926794284789</v>
      </c>
      <c r="N38" s="45"/>
    </row>
    <row r="39" spans="1:14" ht="15.75" x14ac:dyDescent="0.25">
      <c r="A39" s="3">
        <v>10</v>
      </c>
      <c r="B39" s="3">
        <v>3</v>
      </c>
      <c r="C39" s="19" t="s">
        <v>35</v>
      </c>
      <c r="D39" s="22">
        <v>272020.65999999997</v>
      </c>
      <c r="E39" s="22">
        <v>258681.48</v>
      </c>
      <c r="F39" s="22">
        <v>265347.18</v>
      </c>
      <c r="G39" s="36">
        <v>265269.06</v>
      </c>
      <c r="H39" s="37">
        <f t="shared" si="0"/>
        <v>-6751.5999999999767</v>
      </c>
      <c r="I39" s="38">
        <f t="shared" si="1"/>
        <v>97.517982641465551</v>
      </c>
      <c r="J39" s="37">
        <f t="shared" si="2"/>
        <v>6587.5799999999872</v>
      </c>
      <c r="K39" s="38">
        <f t="shared" si="3"/>
        <v>102.54659900662388</v>
      </c>
      <c r="L39" s="37">
        <f t="shared" si="4"/>
        <v>-78.119999999995343</v>
      </c>
      <c r="M39" s="42">
        <f t="shared" si="5"/>
        <v>99.97055932533371</v>
      </c>
      <c r="N39" s="43"/>
    </row>
    <row r="40" spans="1:14" ht="45" x14ac:dyDescent="0.25">
      <c r="A40" s="3">
        <v>10</v>
      </c>
      <c r="B40" s="3">
        <v>4</v>
      </c>
      <c r="C40" s="19" t="s">
        <v>36</v>
      </c>
      <c r="D40" s="22">
        <v>431384.27</v>
      </c>
      <c r="E40" s="22">
        <v>363521.14</v>
      </c>
      <c r="F40" s="22">
        <v>424838.06</v>
      </c>
      <c r="G40" s="36">
        <v>423132.23</v>
      </c>
      <c r="H40" s="37">
        <f t="shared" si="0"/>
        <v>-8252.0400000000373</v>
      </c>
      <c r="I40" s="38">
        <f t="shared" si="1"/>
        <v>98.087079067579339</v>
      </c>
      <c r="J40" s="37">
        <f t="shared" si="2"/>
        <v>59611.089999999967</v>
      </c>
      <c r="K40" s="38">
        <f t="shared" si="3"/>
        <v>116.39824578014913</v>
      </c>
      <c r="L40" s="37">
        <f t="shared" si="4"/>
        <v>-1705.8300000000163</v>
      </c>
      <c r="M40" s="42">
        <f t="shared" si="5"/>
        <v>99.59847524018916</v>
      </c>
      <c r="N40" s="43" t="s">
        <v>67</v>
      </c>
    </row>
    <row r="41" spans="1:14" ht="15.75" x14ac:dyDescent="0.25">
      <c r="A41" s="3">
        <v>10</v>
      </c>
      <c r="B41" s="3">
        <v>6</v>
      </c>
      <c r="C41" s="19" t="s">
        <v>37</v>
      </c>
      <c r="D41" s="22">
        <v>26390.87</v>
      </c>
      <c r="E41" s="22">
        <v>26852.03</v>
      </c>
      <c r="F41" s="22">
        <v>28355.38</v>
      </c>
      <c r="G41" s="36">
        <v>28299.34</v>
      </c>
      <c r="H41" s="37">
        <f t="shared" si="0"/>
        <v>1908.4700000000012</v>
      </c>
      <c r="I41" s="38">
        <f t="shared" si="1"/>
        <v>107.23155394270822</v>
      </c>
      <c r="J41" s="37">
        <f t="shared" si="2"/>
        <v>1447.3100000000013</v>
      </c>
      <c r="K41" s="38">
        <f t="shared" si="3"/>
        <v>105.38994630945966</v>
      </c>
      <c r="L41" s="37">
        <f t="shared" si="4"/>
        <v>-56.040000000000873</v>
      </c>
      <c r="M41" s="42">
        <f t="shared" si="5"/>
        <v>99.802365547560996</v>
      </c>
      <c r="N41" s="43"/>
    </row>
    <row r="42" spans="1:14" s="2" customFormat="1" ht="15.75" x14ac:dyDescent="0.2">
      <c r="A42" s="15">
        <v>11</v>
      </c>
      <c r="B42" s="15" t="s">
        <v>3</v>
      </c>
      <c r="C42" s="18" t="s">
        <v>38</v>
      </c>
      <c r="D42" s="29">
        <v>36865.4</v>
      </c>
      <c r="E42" s="29">
        <v>31886.639999999999</v>
      </c>
      <c r="F42" s="29">
        <v>37461.93</v>
      </c>
      <c r="G42" s="35">
        <v>36324.68</v>
      </c>
      <c r="H42" s="29">
        <f t="shared" si="0"/>
        <v>-540.72000000000116</v>
      </c>
      <c r="I42" s="39">
        <f t="shared" si="1"/>
        <v>98.533258828060994</v>
      </c>
      <c r="J42" s="29">
        <f t="shared" si="2"/>
        <v>4438.0400000000009</v>
      </c>
      <c r="K42" s="39">
        <f t="shared" si="3"/>
        <v>113.91818015319268</v>
      </c>
      <c r="L42" s="29">
        <f t="shared" si="4"/>
        <v>-1137.25</v>
      </c>
      <c r="M42" s="41">
        <f t="shared" si="5"/>
        <v>96.964251441396641</v>
      </c>
      <c r="N42" s="45"/>
    </row>
    <row r="43" spans="1:14" ht="30" x14ac:dyDescent="0.25">
      <c r="A43" s="3">
        <v>11</v>
      </c>
      <c r="B43" s="3">
        <v>1</v>
      </c>
      <c r="C43" s="19" t="s">
        <v>39</v>
      </c>
      <c r="D43" s="22">
        <v>32434.81</v>
      </c>
      <c r="E43" s="22">
        <v>27775.42</v>
      </c>
      <c r="F43" s="22">
        <v>31992.09</v>
      </c>
      <c r="G43" s="36">
        <v>31034.85</v>
      </c>
      <c r="H43" s="37">
        <f t="shared" si="0"/>
        <v>-1399.9600000000028</v>
      </c>
      <c r="I43" s="38">
        <f t="shared" si="1"/>
        <v>95.683773082068299</v>
      </c>
      <c r="J43" s="37">
        <f t="shared" si="2"/>
        <v>3259.4300000000003</v>
      </c>
      <c r="K43" s="38">
        <f t="shared" si="3"/>
        <v>111.73494406205199</v>
      </c>
      <c r="L43" s="37">
        <f t="shared" si="4"/>
        <v>-957.2400000000016</v>
      </c>
      <c r="M43" s="42">
        <f t="shared" si="5"/>
        <v>97.007885386669017</v>
      </c>
      <c r="N43" s="43" t="s">
        <v>58</v>
      </c>
    </row>
    <row r="44" spans="1:14" ht="45" x14ac:dyDescent="0.25">
      <c r="A44" s="3">
        <v>11</v>
      </c>
      <c r="B44" s="3">
        <v>2</v>
      </c>
      <c r="C44" s="19" t="s">
        <v>40</v>
      </c>
      <c r="D44" s="22">
        <v>1203.4100000000001</v>
      </c>
      <c r="E44" s="23">
        <v>916.75</v>
      </c>
      <c r="F44" s="22">
        <v>1816.75</v>
      </c>
      <c r="G44" s="36">
        <v>1703.45</v>
      </c>
      <c r="H44" s="37">
        <f t="shared" si="0"/>
        <v>500.03999999999996</v>
      </c>
      <c r="I44" s="38">
        <f t="shared" si="1"/>
        <v>141.55192328466606</v>
      </c>
      <c r="J44" s="37">
        <f t="shared" si="2"/>
        <v>786.7</v>
      </c>
      <c r="K44" s="38">
        <f t="shared" si="3"/>
        <v>185.81401690755385</v>
      </c>
      <c r="L44" s="37">
        <f t="shared" si="4"/>
        <v>-113.29999999999995</v>
      </c>
      <c r="M44" s="42">
        <f t="shared" si="5"/>
        <v>93.763588826200646</v>
      </c>
      <c r="N44" s="43" t="s">
        <v>68</v>
      </c>
    </row>
    <row r="45" spans="1:14" ht="30" x14ac:dyDescent="0.25">
      <c r="A45" s="3">
        <v>11</v>
      </c>
      <c r="B45" s="3">
        <v>5</v>
      </c>
      <c r="C45" s="19" t="s">
        <v>41</v>
      </c>
      <c r="D45" s="22">
        <v>3227.18</v>
      </c>
      <c r="E45" s="22">
        <v>3194.47</v>
      </c>
      <c r="F45" s="22">
        <v>3653.09</v>
      </c>
      <c r="G45" s="36">
        <v>3586.38</v>
      </c>
      <c r="H45" s="37">
        <f t="shared" si="0"/>
        <v>359.20000000000027</v>
      </c>
      <c r="I45" s="38">
        <f t="shared" si="1"/>
        <v>111.13046064985529</v>
      </c>
      <c r="J45" s="37">
        <f t="shared" si="2"/>
        <v>391.91000000000031</v>
      </c>
      <c r="K45" s="38">
        <f t="shared" si="3"/>
        <v>112.26838880941128</v>
      </c>
      <c r="L45" s="37">
        <f t="shared" si="4"/>
        <v>-66.710000000000036</v>
      </c>
      <c r="M45" s="42">
        <f t="shared" si="5"/>
        <v>98.173874719757791</v>
      </c>
      <c r="N45" s="43" t="s">
        <v>58</v>
      </c>
    </row>
    <row r="46" spans="1:14" s="2" customFormat="1" ht="15.75" x14ac:dyDescent="0.2">
      <c r="A46" s="30"/>
      <c r="B46" s="30"/>
      <c r="C46" s="31" t="s">
        <v>42</v>
      </c>
      <c r="D46" s="29">
        <v>2535652.06</v>
      </c>
      <c r="E46" s="29">
        <v>2288530.67</v>
      </c>
      <c r="F46" s="29">
        <v>3148424.76</v>
      </c>
      <c r="G46" s="35">
        <v>2865587.94</v>
      </c>
      <c r="H46" s="29">
        <f t="shared" si="0"/>
        <v>329935.87999999989</v>
      </c>
      <c r="I46" s="39">
        <f t="shared" si="1"/>
        <v>113.0118751387365</v>
      </c>
      <c r="J46" s="29">
        <f t="shared" si="2"/>
        <v>577057.27</v>
      </c>
      <c r="K46" s="39">
        <f t="shared" si="3"/>
        <v>125.21518621378145</v>
      </c>
      <c r="L46" s="29">
        <f t="shared" si="4"/>
        <v>-282836.81999999983</v>
      </c>
      <c r="M46" s="41">
        <f t="shared" si="5"/>
        <v>91.016560929345516</v>
      </c>
      <c r="N46" s="45"/>
    </row>
    <row r="47" spans="1:14" x14ac:dyDescent="0.25">
      <c r="C47" s="5"/>
      <c r="D47" s="24">
        <f>D7+D16+D18+D20+D24+D29+D35+D38+D42</f>
        <v>2535652.06</v>
      </c>
      <c r="E47" s="24">
        <f>E7+E16+E18+E20+E24+E29+E35+E38+E42</f>
        <v>2288530.67</v>
      </c>
      <c r="F47" s="24">
        <f t="shared" ref="F47" si="6">F7+F16+F18+F20+F24+F29+F35+F38+F42</f>
        <v>3148424.7600000002</v>
      </c>
      <c r="G47" s="27">
        <f t="shared" ref="G47" si="7">G7+G16+G18+G20+G24+G29+G35+G38+G42</f>
        <v>2865587.94</v>
      </c>
      <c r="H47" s="24">
        <f>H7+H16+H18+H20+H24+H29+H35+H38+H42</f>
        <v>329935.88</v>
      </c>
      <c r="I47" s="24"/>
      <c r="J47" s="24">
        <f>J7+J16+J18+J20+J24+J29+J35+J38+J42</f>
        <v>577057.27</v>
      </c>
      <c r="K47" s="24"/>
      <c r="L47" s="24">
        <f>L7+L16+L18+L20+L24+L29+L35+L38+L42</f>
        <v>-282836.81999999995</v>
      </c>
      <c r="M47" s="24"/>
      <c r="N47" s="44"/>
    </row>
    <row r="48" spans="1:14" x14ac:dyDescent="0.25">
      <c r="C48" s="6"/>
      <c r="D48" s="25">
        <f>D46-D47</f>
        <v>0</v>
      </c>
      <c r="E48" s="25">
        <f>E46-E47</f>
        <v>0</v>
      </c>
      <c r="F48" s="25">
        <f t="shared" ref="F48:G48" si="8">F46-F47</f>
        <v>0</v>
      </c>
      <c r="G48" s="28">
        <f t="shared" si="8"/>
        <v>0</v>
      </c>
      <c r="H48" s="25">
        <f>H46-H47</f>
        <v>0</v>
      </c>
      <c r="I48" s="25"/>
      <c r="J48" s="25">
        <f>J46-J47</f>
        <v>0</v>
      </c>
      <c r="K48" s="25"/>
      <c r="L48" s="25">
        <f>L46-L47</f>
        <v>0</v>
      </c>
      <c r="M48" s="25"/>
      <c r="N48" s="44"/>
    </row>
    <row r="49" spans="3:12" x14ac:dyDescent="0.25">
      <c r="C49" s="6"/>
      <c r="D49" s="6"/>
    </row>
    <row r="50" spans="3:12" x14ac:dyDescent="0.25">
      <c r="C50" s="9"/>
      <c r="D50" s="9"/>
      <c r="E50" s="7"/>
      <c r="H50" s="7"/>
      <c r="J50" s="7"/>
      <c r="L50" s="7"/>
    </row>
    <row r="51" spans="3:12" x14ac:dyDescent="0.25">
      <c r="C51" s="9"/>
      <c r="D51" s="9"/>
      <c r="E51" s="13"/>
      <c r="H51" s="13"/>
      <c r="J51" s="13"/>
      <c r="L51" s="13"/>
    </row>
    <row r="52" spans="3:12" x14ac:dyDescent="0.25">
      <c r="C52" s="9"/>
      <c r="D52" s="9"/>
      <c r="E52" s="14"/>
      <c r="H52" s="14"/>
      <c r="J52" s="14"/>
      <c r="L52" s="14"/>
    </row>
  </sheetData>
  <sheetProtection autoFilter="0"/>
  <mergeCells count="15">
    <mergeCell ref="A4:A6"/>
    <mergeCell ref="B4:B6"/>
    <mergeCell ref="C4:C6"/>
    <mergeCell ref="C1:E1"/>
    <mergeCell ref="C2:N2"/>
    <mergeCell ref="J5:K5"/>
    <mergeCell ref="L5:M5"/>
    <mergeCell ref="N4:N6"/>
    <mergeCell ref="D4:D6"/>
    <mergeCell ref="E5:E6"/>
    <mergeCell ref="F5:F6"/>
    <mergeCell ref="G5:G6"/>
    <mergeCell ref="H5:I5"/>
    <mergeCell ref="E4:G4"/>
    <mergeCell ref="H4:M4"/>
  </mergeCells>
  <phoneticPr fontId="7" type="noConversion"/>
  <pageMargins left="0.39370078740157483" right="0.39370078740157483" top="0.98425196850393704" bottom="0.59055118110236227" header="0" footer="0"/>
  <pageSetup paperSize="9" scale="3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qwerty-1</cp:lastModifiedBy>
  <dcterms:created xsi:type="dcterms:W3CDTF">2021-04-19T12:22:46Z</dcterms:created>
  <dcterms:modified xsi:type="dcterms:W3CDTF">2023-06-06T11:24:36Z</dcterms:modified>
</cp:coreProperties>
</file>