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<sst xmlns="http://schemas.openxmlformats.org/spreadsheetml/2006/main" count="495" uniqueCount="258">
  <si>
    <t xml:space="preserve">Приложение</t>
  </si>
  <si>
    <t xml:space="preserve">ФОРМА</t>
  </si>
  <si>
    <t xml:space="preserve">ИНФОРМАЦИЯ о деятельности  хозяйствующих субъектов, доля участия муниципального образования Ставропольского края в которых составляет 50 и более процентов</t>
  </si>
  <si>
    <t xml:space="preserve">по состоянию на 01.01.2025</t>
  </si>
  <si>
    <t xml:space="preserve">Петровский муниципальный округ Ставропольского края</t>
  </si>
  <si>
    <t xml:space="preserve">(наименование муниципального образования Ставропольского края)</t>
  </si>
  <si>
    <t xml:space="preserve">№ п/п</t>
  </si>
  <si>
    <t xml:space="preserve">Полное наименование хозяйствующего субъекта (юридического лица) в соответствии с ЕГРЮЛ</t>
  </si>
  <si>
    <t xml:space="preserve">Юридический адрес хозяйствующего субъекта в соответствии с ЕГРЮЛ</t>
  </si>
  <si>
    <t xml:space="preserve">Основной государственный регистрационный номер хозяйствующего субъекта (ОГРН)</t>
  </si>
  <si>
    <t xml:space="preserve">Дата регистрации в ЕГРЮЛ создания хозяйствующего субъекта </t>
  </si>
  <si>
    <t xml:space="preserve">Код организационно-правовой формы хозяйствующего субъекта ОКОПФ</t>
  </si>
  <si>
    <t xml:space="preserve">Наименование органа местного самоуправления муниципального образования Ставропольского края, осуществляющего права учредителя (участника) хозяйствующего субъектая (участника)</t>
  </si>
  <si>
    <t xml:space="preserve">Доля участия муниципального образования (муниципальной собственности), %</t>
  </si>
  <si>
    <t xml:space="preserve">Вид экономической деятельности хозяйствующего субъекта (ОКВЭД)</t>
  </si>
  <si>
    <t xml:space="preserve">Наименование товарного рынка, на котором осуществляет деятельность хозяйствующий субъект</t>
  </si>
  <si>
    <t xml:space="preserve">Доля рынка, занимаемая хозяйствующим субъектом, в натуральном выражении, %</t>
  </si>
  <si>
    <t xml:space="preserve">Доля рынка, занимаемая хозяйствующим субъектом, в стоимостном выражении, %</t>
  </si>
  <si>
    <t xml:space="preserve">Объем финансирования хозяйствующего субъекта за счет бюджетов всех уровней в отчетном году, тыс.рублей</t>
  </si>
  <si>
    <t xml:space="preserve">Примечание</t>
  </si>
  <si>
    <t xml:space="preserve">МУНИЦИПАЛЬНОЕ КАЗЕННОЕ УЧРЕЖДЕНИЕ "СОДЕРЖАНИЕ И ЭКСПЛУАТАЦИЯ МУНИЦИПАЛЬНОГО ИМУЩЕСТВА"</t>
  </si>
  <si>
    <t xml:space="preserve">356530,
СТАВРОПОЛЬКИЙ КРАЙ,
ПЕТРОВСКИЙ РАЙОН, Г.СВЕТЛОГРАД
УЛ. ПУШКИНА,
Д. 10</t>
  </si>
  <si>
    <t xml:space="preserve">администрация Петровского муниципального округа Ставропольского края</t>
  </si>
  <si>
    <t xml:space="preserve">68.32.2 Управление эксплуатацией нежилого фонда за вознаграждение или на договорной основе</t>
  </si>
  <si>
    <t xml:space="preserve">68 Операции с недвижимым имуществом</t>
  </si>
  <si>
    <t xml:space="preserve">МУНИЦИПАЛЬНОЕ БЮДЖЕТНОЕ УЧРЕЖДЕНИЕ  "КОММУНАЛЬНОЕ ХОЗЯЙСТВО"</t>
  </si>
  <si>
    <t xml:space="preserve">356530,
СТАВРОПОЛЬКИЙ КРАЙ,
ПЕТРОВСКИЙ РАЙОН, Г.СВЕТЛОГРАД
УЛ. ШОССЕЙНАЯ,
Д. 10</t>
  </si>
  <si>
    <t xml:space="preserve">68.32.1 Управление эксплуатацией жилого фонда за вознаграждение или на договорной основе</t>
  </si>
  <si>
    <t xml:space="preserve">ООО "ЦЕНТРАЛЬНЫЙ РЫНОК"</t>
  </si>
  <si>
    <t xml:space="preserve">СТАВРОПОЛЬСКИЙ КРАЙ, М.О. ПЕТРОВСКИЙ, Г.СВЕТЛОГРАД, УЛ.КОМСОМОЛЬСКАЯ, 58</t>
  </si>
  <si>
    <t xml:space="preserve">68.20.2 Аренда и управление собственным или арендованным нежилым недвижимым имуществом</t>
  </si>
  <si>
    <t xml:space="preserve">ОБЩЕСТВО С ОГРАНИЧЕННОЙ ОТВЕТСТВЕННОСТЬЮ "ТОРГБЫТ"</t>
  </si>
  <si>
    <t xml:space="preserve">356530,
СТАВРОПОЛЬКИЙ КРАЙ,
ПЕТРОВСКИЙ РАЙОН, Г.СВЕТЛОГРАД
УЛ. КРУПСКОЙ,
Д. 5</t>
  </si>
  <si>
    <t xml:space="preserve">96.04 Деятельность физкультурно-оздоровительная</t>
  </si>
  <si>
    <t xml:space="preserve">муниципальное унитарное предприятие Петровского городского округа Ставропольского края «ТОРГБЫТ» изменено 18.10.2024</t>
  </si>
  <si>
    <t xml:space="preserve">МУНИЦИПАЛЬНОЕ КАЗЕННОЕ УЧРЕЖДЕНИЕ "ФИЗКУЛЬТУРНО-ОЗДОРОВИТЕЛЬНЫЙ ЦЕНТР СЕЛА СУХАЯ БУЙВОЛА"</t>
  </si>
  <si>
    <t xml:space="preserve">356523, Ставропольский край, Петровский район, село Сухая Буйвола, Кузнечная ул., д.1 к.б </t>
  </si>
  <si>
    <t xml:space="preserve">Петровский муниципальный округ</t>
  </si>
  <si>
    <t xml:space="preserve">93.11 Деятельность спортивных объектов</t>
  </si>
  <si>
    <t xml:space="preserve">93.1 Деятельность в области спорта</t>
  </si>
  <si>
    <t xml:space="preserve">Ликвидирована 15.09.2023 Прекращение деятельности юридического лица путем реорганизации в форме присоединения к МКУ "СВЕТЛОГРАДСКИЙ ГОРОДСКОЙ СТАДИОН"</t>
  </si>
  <si>
    <t xml:space="preserve">МУНИЦИПАЛЬНОЕ БЮДЖЕТНОЕ УЧРЕЖДЕНИЕ "ФИЗКУЛЬТУРНО-ОЗДОРОВИТЕЛЬНЫЙ КОМПЛЕКС "ПОБЕДА"</t>
  </si>
  <si>
    <t xml:space="preserve">356530, СТАВРОПОЛЬКИЙ КРАЙ, ПЕТРОВСКИЙ РАЙОН, Г.СВЕТЛОГРАД ПЕР.САДОВЫЙ № 28Б</t>
  </si>
  <si>
    <t xml:space="preserve">МУНИЦИПАЛЬНОЕ КАЗЕННОЕ УЧРЕЖДЕНИЕ "СВЕТЛОГРАДСКИЙ ГОРОДСКОЙ СТАДИОН"</t>
  </si>
  <si>
    <t xml:space="preserve">356530, СТАВРОПОЛЬКИЙ КРАЙ, ПЕТРОВСКИЙ РАЙОН, Г. СВЕТЛОГРАД, ПЛОЩАДЬ ВЫСТАВОЧНАЯ,60</t>
  </si>
  <si>
    <t xml:space="preserve">МУНИЦИПАЛЬНОЕ КАЗЕННОЕ УЧРЕЖДЕНИЕ "СПОРТКОМПЛЕКС ИМ. И.В.СМАГИНА"</t>
  </si>
  <si>
    <t xml:space="preserve">356500, СТАВРОПОЛЬСКИЙ КРАЙ, ПЕТРОВСКИЙ РАЙОН, СЕЛО КОНСТАНТИНОВСКОЕ, СПОРТИВНАЯ УЛ, ЗД. 1А</t>
  </si>
  <si>
    <t xml:space="preserve">МУНИЦИПАЛЬНОЕ КАЗЕННОЕ УЧРЕЖДЕНИЕ "СПОРТИВНЫЙ ЗАЛ СЕЛА МАРТЫНОВКА"</t>
  </si>
  <si>
    <t xml:space="preserve">356507, СТАВРОПОЛЬСКИЙ КРАЙ, ПЕТРОВСКИЙ РАЙОН, С. МАРТЫНОВКА, УЛ.  КРАСНАЯ, ДВЛД. 42</t>
  </si>
  <si>
    <t xml:space="preserve">МУНИЦИПАЛЬНОЕ КАЗЕННОЕ УЧРЕЖДЕНИЕ "СПОРТИВНЫЙ ЗАЛ СЕЛА БЛАГОДАТНОГО"</t>
  </si>
  <si>
    <t xml:space="preserve">356503, СТАВРОПОЛЬСКИЙ КРАЙ, ПЕТРОВСКИЙ РАЙОН, С. БЛАГОДАТНОЕ, УЛ. СОВЕТКАЯ, 3</t>
  </si>
  <si>
    <t xml:space="preserve">МУНИЦИПАЛЬНОЕ КАЗЕННОЕ УЧРЕЖДЕНИЕ «ЦЕНТРАЛИЗОВАННАЯ БУХГАЛТЕРИЯ»</t>
  </si>
  <si>
    <t xml:space="preserve">356530, СТАВРОПОЛЬСКИЙ КРАЙ, ПЕТРОВСКИЙ РАЙОН, ГОРОД СВЕТЛОГРАД, ПЛОЩАДЬ 50 ЛЕТ ОКТЯБРЯ, ДОМ 13</t>
  </si>
  <si>
    <t xml:space="preserve">69.20 Деятельность по оказанию услуг в области бухгалтерского учета, по проведению финансового аудита, по налоговому консультированию</t>
  </si>
  <si>
    <t xml:space="preserve">МУНИЦИПАЛЬНОЕ КАЗЕННОЕ УЧРЕЖДЕНИЕ «ЕДИНАЯ ДЕЖУРНО-ДИСПЕТЧЕРСКАЯ СЛУЖБА И АВАРИЙНО-СПАСАТЕЛЬНОЕ ФОРМИРОВАНИЕ ПЕТРОВСКОГО МУНИЦИПАЛЬНОГО ОКРУГА СТАВРОПОЛЬСКОГО КРАЯ» </t>
  </si>
  <si>
    <t xml:space="preserve">356530, СТАВРОПОЛЬСКИЙ КРАЙ, ПЕТРОВСКИЙ РАЙОН, Г. СВЕТЛОГРАД, УЛ. ТРАНСПОРТНАЯ, 25</t>
  </si>
  <si>
    <t xml:space="preserve">84.25.9</t>
  </si>
  <si>
    <t xml:space="preserve">84.25.9 рынок услуг аварийно-спасательных формирований</t>
  </si>
  <si>
    <t xml:space="preserve">МУНИЦИПАЛЬНОЕ  КАЗЕННОЕ УЧРЕЖДЕНИЕ  "МНОГОФУНКЦИОНАЛЬНЫЙ ЦЕНТР ПРЕДОСТАВЛЕНИЯ ГОСУДАРСТВЕННЫХ И МУНИЦИПАЛЬНЫХ УСЛУГ В ПЕТРОВСКОМ РАЙОНЕ СТАВРОПОЛЬСКОГО КРАЯ" </t>
  </si>
  <si>
    <t xml:space="preserve">356530, РОССИЙСКАЯ ФЕДЕРАЦИЯ, СТАВРОПОЛЬСКИЙ КРАЙ, ПЕТРОВСКИЙ МУНИЦИПАЛЬНЫЙ ОКРУГ СВЕТЛОГРАД, УЛ. ЛЕНИНА 29Б </t>
  </si>
  <si>
    <t xml:space="preserve">63.11Деятельность по обработке данных, предоставление услуг по размещению информации и связанная с этим деятельность</t>
  </si>
  <si>
    <t xml:space="preserve">63.11 Деятельность по обработке данных, предоставление услуг по размещению информации и связанная с этим деятельность</t>
  </si>
  <si>
    <t xml:space="preserve">МУНИЦИПАЛЬНОЕ БЮДЖЕТНОЕ ДОШКОЛЬНОЕ ОБРАЗОВАТЕЛЬНОЕ УЧРЕЖДЕНИЕ ДЕТСКИЙ САД КОМБИНИРОВАННОГО ВИДА № 38 "КОЛОКОЛЬЧИК" Г.СВЕТЛОГРАД</t>
  </si>
  <si>
    <t xml:space="preserve">356530,
СТАВРОПОЛЬСКИЙ КРАЙ,
М.О. ПЕТРОВСКИЙ,
Г СВЕТЛОГРАД,
УЛ КАЛИНИНА,
ЗД. 10
</t>
  </si>
  <si>
    <t xml:space="preserve">85.11 Образование дошкольное</t>
  </si>
  <si>
    <t xml:space="preserve">1. Рынок услуг дошкольного образования</t>
  </si>
  <si>
    <t xml:space="preserve">МУНИЦИПАЛЬНОЕ БЮДЖЕТНОЕ ДОШКОЛЬНОЕ ОБРАЗОВАТЕЛЬНОЕ УЧРЕЖДЕНИЕ ДЕТСКИЙ САД КОМБИНИРОВАННОГО ВИДА № 33 "АЛЕНКА" Г.СВЕТЛОГРАД</t>
  </si>
  <si>
    <t xml:space="preserve">СТАВРОПОЛЬСКИЙ КРАЙ,
М.О. ПЕТРОВСКИЙ,
Г СВЕТЛОГРАД,
ПЛ ВЫСТАВОЧНАЯ,
ЗД. 45/1</t>
  </si>
  <si>
    <t xml:space="preserve">МУНИЦИПАЛЬНОЕ БЮДЖЕТНОЕ ДОШКОЛЬНОЕ ОБРАЗОВАТЕЛЬНОЕ УЧРЕЖДЕНИЕ ЦЕНТР РАЗВИТИЯ РЕБЁНКА - ДЕТСКИЙ САД № 26 "СОЛНЫШКО" Г.СВЕТЛОГРАД</t>
  </si>
  <si>
    <t xml:space="preserve">356530,
СТАВРОПОЛЬСКИЙ КРАЙ,
М.О. ПЕТРОВСКИЙ,
Г СВЕТЛОГРАД,
УЛ КАЛИНИНА,
ЗД. 71
</t>
  </si>
  <si>
    <t xml:space="preserve">МУНИЦИПАЛЬНОЕ БЮДЖЕТНОЕ ДОШКОЛЬНОЕ ОБРАЗОВАТЕЛЬНОЕ УЧРЕЖДЕНИЕ ЦЕНТР РАЗВИТИЯ РЕБЁНКА - ДЕТСКИЙ САД № 10 "БЕРЁЗКА" Г. СВЕТЛОГРАД</t>
  </si>
  <si>
    <t xml:space="preserve">356534,
СТАВРОПОЛЬСКИЙ КРАЙ,
М.О. ПЕТРОВСКИЙ,
Г СВЕТЛОГРАД,
ПЕР САДОВЫЙ,
ЗД. 25Б
</t>
  </si>
  <si>
    <t xml:space="preserve">МУНИЦИПАЛЬНОЕ БЮДЖЕТНОЕ ДОШКОЛЬНОЕ ОБРАЗОВАТЕЛЬНОЕ УЧРЕЖДЕНИЕ ДЕТСКИЙ САД №47 "РАДУГА" Г.СВЕТЛОГРАД</t>
  </si>
  <si>
    <t xml:space="preserve">356530,
СТАВРОПОЛЬСКИЙ КРАЙ,
М.О. ПЕТРОВСКИЙ,
Г СВЕТЛОГРАД,
УЛ КУЗНЕЧНАЯ,
ЗД. 287</t>
  </si>
  <si>
    <t xml:space="preserve">13.01.2015
</t>
  </si>
  <si>
    <t xml:space="preserve">МУНИЦИПАЛЬНОЕ БЮДЖЕТНОЕ ДОШКОЛЬНОЕ ОБРАЗОВАТЕЛЬНОЕ УЧРЕЖДЕНИЕ ДЕТСКИЙ САД №48 "ОДУВАНЧИК" Г.СВЕТЛОГРАД</t>
  </si>
  <si>
    <t xml:space="preserve">356531,
СТАВРОПОЛЬСКИЙ КРАЙ,
М.О. ПЕТРОВСКИЙ,
Г СВЕТЛОГРАД,
УЛ УРОЖАЙНАЯ,
ЗД. 2И
</t>
  </si>
  <si>
    <t xml:space="preserve">МУНИЦИПАЛЬНОЕ КАЗЁННОЕ ДОШКОЛЬНОЕ ОБРАЗОВАТЕЛЬНОЕ УЧРЕЖДЕНИЕ ДЕТСКИЙ САД КОМБИНИРОВАННОГО ВИДА  №4 "РОМАШКА" Г.СВЕТЛОГРАД</t>
  </si>
  <si>
    <t xml:space="preserve">356530,
СТАВРОПОЛЬСКИЙ КРАЙ,
М.О. ПЕТРОВСКИЙ,
Г СВЕТЛОГРАД,
УЛ МОСКОВСКАЯ,
ЗД. 27</t>
  </si>
  <si>
    <t xml:space="preserve">18.08.1999
</t>
  </si>
  <si>
    <t xml:space="preserve">МУНИЦИПАЛЬНОЕ КАЗЕННОЕ ДОШКОЛЬНОЕ ОБРАЗОВАТЕЛЬНОЕ УЧРЕЖДЕНИЕ ДЕТСКИЙ САД КОМБИНИРОВАННОГО ВИДА №8 "МАЛЮТКА" Г.СВЕТЛОГРАД</t>
  </si>
  <si>
    <t xml:space="preserve">356530,
СТАВРОПОЛЬСКИЙ КРАЙ,
М.О. ПЕТРОВСКИЙ,
Г СВЕТЛОГРАД,
УЛ ТУРГЕНЕВА,
ЗД. 28
</t>
  </si>
  <si>
    <t xml:space="preserve">11.08.1999
</t>
  </si>
  <si>
    <t xml:space="preserve"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</si>
  <si>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 xml:space="preserve">356530,
СТАВРОПОЛЬСКИЙ КРАЙ,
М.О. ПЕТРОВСКИЙ,
Г СВЕТЛОГРАД,
УЛ ГРОМОВА,
ЗД. 17</t>
  </si>
  <si>
    <t xml:space="preserve">МУНИЦИПАЛЬНОЕ КАЗЕННОЕ ДОШКОЛЬНОЕ ОБРАЗОВАТЕЛЬНОЕ УЧРЕЖДЕНИЕ ДЕТСКИЙ САД КОМБИНИРОВАННОГО ВИДА №41 "СКАЗКА" С.КОНСТАНТИНОВСКОЕ</t>
  </si>
  <si>
    <t xml:space="preserve">356501,
СТАВРОПОЛЬСКИЙ КРАЙ,
М.О. ПЕТРОВСКИЙ,
С КОНСТАНТИНОВСКОЕ,
ПЕР ПЕРВОМАЙСКИЙ,
ЗД. 9/1</t>
  </si>
  <si>
    <t xml:space="preserve">18.10.2000
</t>
  </si>
  <si>
    <t xml:space="preserve">МУНИЦИПАЛЬНОЕ КАЗЕННОЕ ДОШКОЛЬНОЕ ОБРАЗОВАТЕЛЬНОЕ УЧРЕЖДЕНИЕ ДЕТСКИЙ САД № 15 "СКАЗКА" С.ВЫСОЦКОЕ</t>
  </si>
  <si>
    <t xml:space="preserve">356526,
СТАВРОПОЛЬСКИЙ КРАЙ,
М.О. ПЕТРОВСКИЙ,
С ВЫСОЦКОЕ,
УЛ МИРА,
ЗД. 2
</t>
  </si>
  <si>
    <t xml:space="preserve">20.09.2000
</t>
  </si>
  <si>
    <t xml:space="preserve">МУНИЦИПАЛЬНОЕ КАЗЕННОЕ ДОШКОЛЬНОЕ ОБРАЗОВАТЕЛЬНОЕ УЧРЕЖДЕНИЕ ДЕТСКИЙ САД КОМБИНИРОВАННОГО ВИДА № 16 "БЕРЕЗКА" С.ОРЕХОВКА</t>
  </si>
  <si>
    <t xml:space="preserve">356525,
СТАВРОПОЛЬСКИЙ КРАЙ,
М.О. ПЕТРОВСКИЙ,
С ОРЕХОВКА,
УЛ ЛЕНИНА,
ЗД. 36Б</t>
  </si>
  <si>
    <t xml:space="preserve">19.09.2000
</t>
  </si>
  <si>
    <t xml:space="preserve">МУНИЦИПАЛЬНОЕ КАЗЕННОЕ ДОШКОЛЬНОЕ ОБРАЗОВАТЕЛЬНОЕ УЧРЕЖДЕНИЕ ДЕТСКИЙ САД КОМБИНИРОВАННОГО ВИДА №24 "ПОЛЯНКА" Г.СВЕТЛОГРАД</t>
  </si>
  <si>
    <t xml:space="preserve">356530,
СТАВРОПОЛЬСКИЙ КРАЙ,
М.О. ПЕТРОВСКИЙ,
Г СВЕТЛОГРАД,
УЛ ФАБРИЧНАЯ,
ЗД. 10</t>
  </si>
  <si>
    <t xml:space="preserve">реорганизовано путем присоединения к МБДОУ ДС № 38 "Колокольчик" 27.05.2024г.</t>
  </si>
  <si>
    <t xml:space="preserve">МУНИЦИПАЛЬНОЕ КАЗЕННОЕ ДОШКОЛЬНОЕ ОБРАЗОВАТЕЛЬНОЕ УЧРЕЖДЕНИЕ ДЕТСКИЙ САД № 32 "РОСИНКА" Х.СОЛЕНОЕ ОЗЕРО</t>
  </si>
  <si>
    <t xml:space="preserve">356520,
СТАВРОПОЛЬСКИЙ КРАЙ,
М.О. ПЕТРОВСКИЙ,
Х СОЛЕНОЕ ОЗЕРО,
УЛ ПЕРВОМАЙСКАЯ,
ЗД. 53
</t>
  </si>
  <si>
    <t xml:space="preserve">МУНИЦИПАЛЬНОЕ КАЗЕННОЕ ДОШКОЛЬНОЕ ОБРАЗОВАТЕЛЬНОЕ УЧРЕЖДЕНИЕ ДЕТСКИЙ САД №14 "КОЛОКОЛЬЧИК" С. ПРОСЯНКА</t>
  </si>
  <si>
    <t xml:space="preserve">356527,
СТАВРОПОЛЬСКИЙ КРАЙ,
М.О. ПЕТРОВСКИЙ,
С ПРОСЯНКА,
УЛ МИРА,
ЗД. 71
</t>
  </si>
  <si>
    <t xml:space="preserve">07.12.2000
</t>
  </si>
  <si>
    <t xml:space="preserve">МУНИЦИПАЛЬНОЕ КАЗЕННОЕ ДОШКОЛЬНОЕ ОБРАЗОВАТЕЛЬНОЕ УЧРЕЖДЕНИЕ ДЕТСКИЙ САД № 39 "ЗОЛОТОЙ ПЕТУШОК" С. ГОФИЦКОЕ</t>
  </si>
  <si>
    <t xml:space="preserve">356524,
СТАВРОПОЛЬСКИЙ КРАЙ,
М.О. ПЕТРОВСКИЙ,
С ГОФИЦКОЕ,
УЛ НОВАЯ,
ЗД. 12</t>
  </si>
  <si>
    <t xml:space="preserve">01.12.2000
</t>
  </si>
  <si>
    <t xml:space="preserve">МУНИЦИПАЛЬНОЕ КАЗЁННОЕ ДОШКОЛЬНОЕ ОБРАЗОВАТЕЛЬНОЕ УЧРЕЖДЕНИЕ ДЕТСКИЙ САД № 21 "ЛАСТОЧКА" С. ДОНСКАЯ БАЛКА</t>
  </si>
  <si>
    <t xml:space="preserve">356521,
СТАВРОПОЛЬСКИЙ КРАЙ,
М.О. ПЕТРОВСКИЙ,
С ДОНСКАЯ БАЛКА,
ПЛ СТАДИОНА,
ЗД. 5</t>
  </si>
  <si>
    <t xml:space="preserve"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</si>
  <si>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 xml:space="preserve">356530,
СТАВРОПОЛЬСКИЙ КРАЙ,
М.О. ПЕТРОВСКИЙ,
Г СВЕТЛОГРАД,
УЛ КАЛИНИНА,
ЗД. 101
</t>
  </si>
  <si>
    <t xml:space="preserve">МУНИЦИПАЛЬНОЕ КАЗЕННОЕ ДОШКОЛЬНОЕ ОБРАЗОВАТЕЛЬНОЕ УЧРЕЖДЕНИЕ ДЕТСКИЙ САД №29 "ЯБЛОЧКО" С.ГОФИЦКОЕ</t>
  </si>
  <si>
    <t xml:space="preserve">356524,
СТАВРОПОЛЬСКИЙ КРАЙ,
М.О. ПЕТРОВСКИЙ,
С ГОФИЦКОЕ,
УЛ СОВЕТСКАЯ,
ЗД. 72
</t>
  </si>
  <si>
    <t xml:space="preserve">03.01.2001
</t>
  </si>
  <si>
    <t xml:space="preserve">МУНИЦИПАЛЬНОЕ КАЗЕННОЕ ДОШКОЛЬНОЕ ОБРАЗОВАТЕЛЬНОЕ УЧРЕЖДЕНИЕ ДЕТСКИЙ САД № 6 "РЯБИНУШКА" С.ГОФИЦКОЕ</t>
  </si>
  <si>
    <t xml:space="preserve">356524,
СТАВРОПОЛЬСКИЙ КРАЙ,
М.О. ПЕТРОВСКИЙ,
С ГОФИЦКОЕ,
УЛ ЛЕНИНА,
ЗД. 202
</t>
  </si>
  <si>
    <t xml:space="preserve">05.01.2001
</t>
  </si>
  <si>
    <t xml:space="preserve">МУНИЦИПАЛЬНОЕ КАЗЕННОЕ ДОШКОЛЬНОЕ ОБРАЗОВАТЕЛЬНОЕ УЧРЕЖДЕНИЕ ЦЕНТР РАЗВИТИЯ РЕБЁНКА - ДЕТСКИЙ САД № 36 "ЛАСТОЧКА" Г.СВЕТЛОГРАД</t>
  </si>
  <si>
    <t xml:space="preserve">356530,
СТАВРОПОЛЬСКИЙ КРАЙ,
М.О. ПЕТРОВСКИЙ,
Г СВЕТЛОГРАД,
УЛ ВЫСОТНАЯ,
ЗД. 9
</t>
  </si>
  <si>
    <t xml:space="preserve">05.04.2001
</t>
  </si>
  <si>
    <t xml:space="preserve"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</si>
  <si>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 xml:space="preserve">356523,
СТАВРОПОЛЬСКИЙ КРАЙ,
М.О. ПЕТРОВСКИЙ,
С СУХАЯ БУЙВОЛА,
УЛ КРАСНАЯ,
ЗД. 19</t>
  </si>
  <si>
    <t xml:space="preserve">08.11.2000
</t>
  </si>
  <si>
    <t xml:space="preserve"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</si>
  <si>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 xml:space="preserve">356522,
СТАВРОПОЛЬСКИЙ КРАЙ,
М.О. ПЕТРОВСКИЙ,
П РОГАТАЯ БАЛКА,
УЛ КВАРТАЛЬНАЯ,
ЗД. 1</t>
  </si>
  <si>
    <t xml:space="preserve">26.12.2000
</t>
  </si>
  <si>
    <t xml:space="preserve">МУНИЦИПАЛЬНОЕ КАЗЕННОЕ ДОШКОЛЬНОЕ ОБРАЗОВАТЕЛЬНОЕ УЧРЕЖДЕНИЕ ДЕТСКИЙ САД № 19 "КРАСНАЯ ШАПОЧКА" С.ШВЕДИНО</t>
  </si>
  <si>
    <t xml:space="preserve">356518,
СТАВРОПОЛЬСКИЙ КРАЙ,
М.О. ПЕТРОВСКИЙ,
С ШВЕДИНО,
УЛ СОВЕТСКАЯ,
ЗД. 33</t>
  </si>
  <si>
    <t xml:space="preserve">26.12.2002
</t>
  </si>
  <si>
    <t xml:space="preserve"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</si>
  <si>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 xml:space="preserve">356503,
СТАВРОПОЛЬСКИЙ КРАЙ,
М.О. ПЕТРОВСКИЙ,
С БЛАГОДАТНОЕ,
УЛ СОВЕТСКАЯ,
ЗД. 5А
</t>
  </si>
  <si>
    <t xml:space="preserve">МУНИЦИПАЛЬНОЕ КАЗЕННОЕ ДОШКОЛЬНОЕ ОБРАЗОВАТЕЛЬНОЕ УЧРЕЖДЕНИЕ ДЕТСКИЙ САД №37" СКАЗКА" П.ПРИКАЛАУССКИЙ</t>
  </si>
  <si>
    <t xml:space="preserve">356505, СТАВРОПОЛЬСКИЙ КРАЙ, М.О. ПЕТРОВСКИЙ, П ПРИКАЛАУССКИЙ, УЛ КРАСНАЯ, ЗД. 2</t>
  </si>
  <si>
    <t xml:space="preserve">22.03.2004
</t>
  </si>
  <si>
    <t xml:space="preserve">МУНИЦИПАЛЬНОЕ КАЗЕННОЕ ДОШКОЛЬНОЕ ОБРАЗОВАТЕЛЬНОЕ УЧРЕЖДЕНИЕ ДЕТСКИЙ САД № 28 "РУЧЕЁК" С. ШАНГАЛА</t>
  </si>
  <si>
    <t xml:space="preserve">356506,
СТАВРОПОЛЬСКИЙ КРАЙ,
М.О. ПЕТРОВСКИЙ,
С ШАНГАЛА,
УЛ 60 ЛЕТ ОКТЯБРЯ,
ЗД. 38
</t>
  </si>
  <si>
    <t xml:space="preserve">МУНИЦИПАЛЬНОЕ КАЗЕННОЕ ДОШКОЛЬНОЕ ОБРАЗОВАТЕЛЬНОЕ УЧРЕЖДЕНИЕ ДЕТСКИЙ САД №13 "СКАЗКА" С.НИКОЛИНА БАЛКА</t>
  </si>
  <si>
    <t xml:space="preserve">356517,
СТАВРОПОЛЬСКИЙ КРАЙ,
М.О. ПЕТРОВСКИЙ,
С НИКОЛИНА БАЛКА,
УЛ МОЛОДЕЖНАЯ,
ЗД. 7</t>
  </si>
  <si>
    <t xml:space="preserve">МУНИЦИПАЛЬНОЕ КАЗЕННОЕ ДОШКОЛЬНОЕ ОБРАЗОВАТЕЛЬНОЕ УЧРЕЖДЕНИЕ ДЕТСКИЙ САД № 40 "УЛЫБКА" Г.СВЕТЛОГРАД</t>
  </si>
  <si>
    <t xml:space="preserve">356537,
СТАВРОПОЛЬСКИЙ КРАЙ,
М.О. ПЕТРОВСКИЙ,
Г СВЕТЛОГРАД,
ПЛ ВЫСТАВОЧНАЯ,
ЗД. 18А
</t>
  </si>
  <si>
    <t xml:space="preserve">МУНИЦИПАЛЬНОЕ БЮДЖЕТНОЕ ОБЩЕОБРАЗОВАТЕЛЬНОЕ УЧРЕЖДЕНИЕ ЛИЦЕЙ №3</t>
  </si>
  <si>
    <t xml:space="preserve">СТАВРОПОЛЬСКИЙ КРАЙ,
М.О. ПЕТРОВСКИЙ,
Г СВЕТЛОГРАД,
ПЛ ВЫСТАВОЧНАЯ,
ЗД. 18Б
</t>
  </si>
  <si>
    <t xml:space="preserve">85.14 Образование среднее общее</t>
  </si>
  <si>
    <t xml:space="preserve">2. Рынок услуг общего образования</t>
  </si>
  <si>
    <t xml:space="preserve">МУНИЦИПАЛЬНОЕ БЮДЖЕТНОЕ ОБЩЕОБРАЗОВАТЕЛЬНОЕ УЧРЕЖДЕНИЕ СРЕДНЯЯ ОБЩЕОБРАЗОВАТЕЛЬНАЯ ШКОЛА №4</t>
  </si>
  <si>
    <t xml:space="preserve">356530,
СТАВРОПОЛЬСКИЙ КРАЙ,
М.О. ПЕТРОВСКИЙ,
Г СВЕТЛОГРАД,
УЛ БАССЕЙНАЯ,
ЗД. 93</t>
  </si>
  <si>
    <t xml:space="preserve">29.05.1999
</t>
  </si>
  <si>
    <t xml:space="preserve">МУНИЦИПАЛЬНОЕ БЮДЖЕТНОЕ ОБЩЕОБРАЗОВАТЕЛЬНОЕ УЧРЕЖДЕНИЕ ГИМНАЗИЯ №1</t>
  </si>
  <si>
    <t xml:space="preserve">356530,
СТАВРОПОЛЬСКИЙ КРАЙ,
М.О. ПЕТРОВСКИЙ,
Г СВЕТЛОГРАД,
УЛ КОМСОМОЛЬСКАЯ,
ЗД. 16
</t>
  </si>
  <si>
    <t xml:space="preserve">МУНИЦИПАЛЬНОЕ КАЗЕННОЕ ОБЩЕОБРАЗОВАТЕЛЬНОЕ УЧРЕЖДЕНИЕ СРЕДНЯЯ ОБЩЕОБРАЗОВАТЕЛЬНАЯ ШКОЛА №5</t>
  </si>
  <si>
    <t xml:space="preserve">356533,
СТАВРОПОЛЬСКИЙ КРАЙ,
М.О. ПЕТРОВСКИЙ,
Г СВЕТЛОГРАД,
УЛ МАТРОСОВА,
ЗД. 195А</t>
  </si>
  <si>
    <t xml:space="preserve">85.12. Образование начальное общее</t>
  </si>
  <si>
    <t xml:space="preserve">МУНИЦИПАЛЬНОЕ КАЗЁННОЕ ОБЩЕОБРАЗОВАТЕЛЬНОЕ УЧРЕЖДЕНИЕ СРЕДНЯЯ ОБЩЕОБРАЗОВАТЕЛЬНАЯ ШКОЛА № 15</t>
  </si>
  <si>
    <t xml:space="preserve">356505,
СТАВРОПОЛЬСКИЙ КРАЙ,
М.О. ПЕТРОВСКИЙ,
П ПРИКАЛАУССКИЙ,
УЛ ПОЧТОВАЯ,
ЗД. 21</t>
  </si>
  <si>
    <t xml:space="preserve">МУНИЦИПАЛЬНОЕ КАЗЕННОЕ ОБЩЕОБРАЗОВАТЕЛЬНОЕ УЧРЕЖДЕНИЕ СРЕДНЯЯ ОБЩЕОБРАЗОВАТЕЛЬНАЯ ШКОЛА №16</t>
  </si>
  <si>
    <t xml:space="preserve">356522,
СТАВРОПОЛЬСКИЙ КРАЙ,
М.О. ПЕТРОВСКИЙ,
П РОГАТАЯ БАЛКА,
УЛ ПЕРВОМАЙСКАЯ,
ЗД. 67А</t>
  </si>
  <si>
    <t xml:space="preserve">МУНИЦИПАЛЬНОЕ КАЗЁННОЕ ОБЩЕОБРАЗОВАТЕЛЬНОЕ УЧРЕЖДЕНИЕ СРЕДНЯЯ ОБЩЕОБРАЗОВАТЕЛЬНАЯ ШКОЛА № 9 ИМЕНИ НИКОЛАЯ КУЗЬМИЧА КАЛАШНИКОВА</t>
  </si>
  <si>
    <t xml:space="preserve">356526,
СТАВРОПОЛЬСКИЙ КРАЙ,
М.О. ПЕТРОВСКИЙ,
С ВЫСОЦКОЕ,
УЛ СОВЕТСКАЯ,
ЗД. 39
</t>
  </si>
  <si>
    <t xml:space="preserve">08.05.2001
</t>
  </si>
  <si>
    <t xml:space="preserve">МУНИЦИПАЛЬНОЕ КАЗЕННОЕ ОБЩЕОБРАЗОВАТЕЛЬНОЕ УЧРЕЖДЕНИЕ СРЕДНЯЯ ОБЩЕОБРАЗОВАТЕЛЬНАЯ ШКОЛА №13</t>
  </si>
  <si>
    <t xml:space="preserve">356526,
СТАВРОПОЛЬСКИЙ КРАЙ,
М.О. ПЕТРОВСКИЙ,
С ОРЕХОВКА,
УЛ КРАСНАЯ,
ЗД. 28Б
</t>
  </si>
  <si>
    <t xml:space="preserve">МУНИЦИПАЛЬНОЕ КАЗЕННОЕ ОБЩЕОБРАЗОВАТЕЛЬНОЕ УЧРЕЖДЕНИЕ СРЕДНЯЯ ОБЩЕОБРАЗОВАТЕЛЬНАЯ ШКОЛА № 14</t>
  </si>
  <si>
    <t xml:space="preserve">356527,
СТАВРОПОЛЬСКИЙ КРАЙ,
М.О. ПЕТРОВСКИЙ,
С ПРОСЯНКА,
УЛ МИРА,
ЗД. 69
</t>
  </si>
  <si>
    <t xml:space="preserve">15.06.2001
</t>
  </si>
  <si>
    <t xml:space="preserve">МУНИЦИПАЛЬНОЕ КАЗЕННОЕ ОБЩЕОБРАЗОВАТЕЛЬНОЕ УЧРЕЖДЕНИЕ СРЕДНЯЯ ОБЩЕОБРАЗОВАТЕЛЬНАЯ ШКОЛА №2</t>
  </si>
  <si>
    <t xml:space="preserve">356534,
СТАВРОПОЛЬСКИЙ КРАЙ,
М.О. ПЕТРОВСКИЙ,
Г СВЕТЛОГРАД,
ПЛ 60 ЛЕТ ОКТЯБРЯ,
ЗД. 4</t>
  </si>
  <si>
    <t xml:space="preserve">05.07.1999
</t>
  </si>
  <si>
    <t xml:space="preserve">МУНИЦИПАЛЬНОЕ КАЗЕННОЕ ОБЩЕОБРАЗОВАТЕЛЬНОЕ УЧРЕЖДЕНИЕ СРЕДНЯЯ ОБЩЕОБРАЗОВАТЕЛЬНАЯ ШКОЛА № 11</t>
  </si>
  <si>
    <t xml:space="preserve">356501,
СТАВРОПОЛЬСКИЙ КРАЙ,
М.О. ПЕТРОВСКИЙ,
С КОНСТАНТИНОВСКОЕ,
УЛ МОЛОДЕЖНАЯ,
ЗД. 1В
</t>
  </si>
  <si>
    <t xml:space="preserve">МУНИЦИПАЛЬНОЕ КАЗЕННОЕ ОБЩЕОБРАЗОВАТЕЛЬНОЕ УЧРЕЖДЕНИЕ СРЕДНЯЯ ОБЩЕОБРАЗОВАТЕЛЬНАЯ ШКОЛА №8</t>
  </si>
  <si>
    <t xml:space="preserve">356503,
СТАВРОПОЛЬСКИЙ КРАЙ,
М.О. ПЕТРОВСКИЙ,
С БЛАГОДАТНОЕ,
УЛ ПЕТРОВСКАЯ,
ЗД. 1</t>
  </si>
  <si>
    <t xml:space="preserve">МУНИЦИПАЛЬНОЕ КАЗЕННОЕ ОБЩЕОБРАЗОВАТЕЛЬНОЕ УЧРЕЖДЕНИЕ СРЕДНЯЯ ОБЩЕОБРАЗОВАТЕЛЬНАЯ ШКОЛА №12</t>
  </si>
  <si>
    <t xml:space="preserve">356517,
СТАВРОПОЛЬСКИЙ КРАЙ,
М.О. ПЕТРОВСКИЙ,
С НИКОЛИНА БАЛКА,
УЛ ШОССЕЙНАЯ,
ЗД. 28</t>
  </si>
  <si>
    <t xml:space="preserve">МУНИЦИПАЛЬНОЕ КАЗЕННОЕ ОБЩЕОБРАЗОВАТЕЛЬНОЕ УЧРЕЖДЕНИЕ СРЕДНЯЯ ОБЩЕОБРАЗОВАТЕЛЬНАЯ ШКОЛА №10</t>
  </si>
  <si>
    <t xml:space="preserve">356521,
СТАВРОПОЛЬСКИЙ КРАЙ,
М.О. ПЕТРОВСКИЙ,
С ДОНСКАЯ БАЛКА,
УЛ ОКТЯБРЬСКАЯ,
ЗД. 12
</t>
  </si>
  <si>
    <t xml:space="preserve">МУНИЦИПАЛЬНОЕ КАЗЕННОЕ ОБЩЕОБРАЗОВАТЕЛЬНОЕ УЧРЕЖДЕНИЕ СРЕДНЯЯ ОБЩЕОБРАЗОВАТЕЛЬНАЯ ШКОЛА №7</t>
  </si>
  <si>
    <t xml:space="preserve">356535, СТАВРОПОЛЬСКИЙ КРАЙ, М.О. ПЕТРОВСКИЙ, Г СВЕТЛОГРАД, УЛ КИСЛИЧАНСКАЯ, ЗД. 90</t>
  </si>
  <si>
    <t xml:space="preserve">17.06.1999
</t>
  </si>
  <si>
    <t xml:space="preserve">МУНИЦИПАЛЬНОЕ КАЗЕННОЕ ОБЩЕОБРАЗОВАТЕЛЬНОЕ УЧРЕЖДЕНИЕ СРЕДНЯЯ ОБЩЕОБРАЗОВАТЕЛЬНАЯ ШКОЛА  № 18</t>
  </si>
  <si>
    <t xml:space="preserve">356506,
СТАВРОПОЛЬСКИЙ КРАЙ,
М.О. ПЕТРОВСКИЙ,
С ШАНГАЛА,
УЛ СОВЕТСКАЯ,
ЗД. 25</t>
  </si>
  <si>
    <t xml:space="preserve">МУНИЦИПАЛЬНОЕ КАЗЕННОЕ ОБЩЕОБРАЗОВАТЕЛЬНОЕ УЧРЕЖДЕНИЕ СРЕДНЯЯ ОБЩЕОБРАЗОВАТЕЛЬНАЯ ШКОЛА №6 ИМЕНИ Г.В. БАТИЩЕВА</t>
  </si>
  <si>
    <t xml:space="preserve">СТАВРОПОЛЬСКИЙ КРАЙ,
М.О. ПЕТРОВСКИЙ,
С ГОФИЦКОЕ,
УЛ СОВЕТСКАЯ,
ЗД. 69Б
</t>
  </si>
  <si>
    <t xml:space="preserve">МУНИЦИПАЛЬНОЕ КАЗЕННОЕ ОБЩЕОБРАЗОВАТЕЛЬНОЕ УЧРЕЖДЕНИЕ СРЕДНЯЯ ОБЩЕОБРАЗОВАТЕЛЬНАЯ ШКОЛА №17</t>
  </si>
  <si>
    <t xml:space="preserve">356523,
СТАВРОПОЛЬСКИЙ КРАЙ,
М.О. ПЕТРОВСКИЙ,
С СУХАЯ БУЙВОЛА,
УЛ КРАСНАЯ,
ЗД. 15
</t>
  </si>
  <si>
    <t xml:space="preserve">МУНИЦИПАЛЬНОЕ КАЗЁННОЕ ОБЩЕОБРАЗОВАТЕЛЬНОЕ УЧРЕЖДЕНИЕ СРЕДНЯЯ ОБЩЕОБРАЗОВАТЕЛЬНАЯ ШКОЛА № 19</t>
  </si>
  <si>
    <t xml:space="preserve">356526, СТАВРОПОЛЬСКИЙ КРАЙ, М.О. ПЕТРОВСКИЙ, С ШВЕДИНО, УЛ СОВЕТСКАЯ, ЗД. 28</t>
  </si>
  <si>
    <t xml:space="preserve">МУНИЦИПАЛЬНОЕ БЮДЖЕТНОЕ УЧРЕЖДЕНИЕ ДОПОЛНИТЕЛЬНОГО ОБРАЗОВАНИЯ "ДЕТСКИЙ ОЗДОРОВИТЕЛЬНО-ОБРАЗОВАТЕЛЬНЫЙ (ПРОФИЛЬНЫЙ) ЦЕНТР "РОДНИЧОК"</t>
  </si>
  <si>
    <t xml:space="preserve">356524,
СТАВРОПОЛЬСКИЙ КРАЙ,
Р-Н ПЕТРОВСКИЙ,
С ГОФИЦКОЕ,
УЛ ВИНОГРАДНАЯ,
СООР. 1А</t>
  </si>
  <si>
    <t xml:space="preserve">85.41 Образование дополнительное детей и взрослых</t>
  </si>
  <si>
    <t xml:space="preserve">4. Рынок услуг дополнительного образования детей
</t>
  </si>
  <si>
    <t xml:space="preserve">МУНИЦИПАЛЬНОЕ БЮДЖЕТНОЕ УЧРЕЖДЕНИЕ ДОПОЛНИТЕЛЬНОГО ОБРАЗОВАНИЯ "РАЙОННЫЙ ЦЕНТР ДЕТСКОГО ЮНОШЕСКОГО ТЕХНИЧЕСКОГО ТВОРЧЕСТВА"</t>
  </si>
  <si>
    <t xml:space="preserve">356530,
СТАВРОПОЛЬСКИЙ КРАЙ,
М.О. ПЕТРОВСКИЙ,
Г СВЕТЛОГРАД,
УЛ БАССЕЙНАЯ,
ЗД. 23А
</t>
  </si>
  <si>
    <t xml:space="preserve">МУНИЦИПАЛЬНОЕ БЮДЖЕТНОЕ УЧРЕЖДЕНИЕ ДОПОЛНИТЕЛЬНОГО ОБРАЗОВАНИЯ "РАЙОННЫЙ ДЕТСКИЙ ЭКОЛОГИЧЕСКИЙ ЦЕНТР"</t>
  </si>
  <si>
    <t xml:space="preserve">356537,
СТАВРОПОЛЬСКИЙ КРАЙ,
М.О. ПЕТРОВСКИЙ,
Г СВЕТЛОГРАД,
ПЛ ВЫСТАВОЧНАЯ,
ЗД. 33Б</t>
  </si>
  <si>
    <t xml:space="preserve">МУНИЦИПАЛЬНОЕ БЮДЖЕТНОЕ УЧРЕЖДЕНИЕ ДОПОЛНИТЕЛЬНОГО ОБРАЗОВАНИЯ "ДОМ ДЕТСКОГО ТВОРЧЕСТВА"</t>
  </si>
  <si>
    <t xml:space="preserve">356530,
СТАВРОПОЛЬСКИЙ КРАЙ,
М.О. ПЕТРОВСКИЙ,
Г СВЕТЛОГРАД,
УЛ ТУРГЕНЕВА,
ЗД. 27
</t>
  </si>
  <si>
    <t xml:space="preserve">27.07.1999
</t>
  </si>
  <si>
    <t xml:space="preserve">МУНИЦИПАЛЬНОЕ БЮДЖЕТНОЕ УЧРЕЖДЕНИЕ ДОПОЛНИТЕЛЬНОГО ОБРАЗОВАНИЯ "СПОРТИВНАЯ ШКОЛА"</t>
  </si>
  <si>
    <t xml:space="preserve">356530,
СТАВРОПОЛЬСКИЙ КРАЙ,
М.О. ПЕТРОВСКИЙ,
Г СВЕТЛОГРАД,
УЛ МАЛЫГИНА,
ЗД. 31
</t>
  </si>
  <si>
    <t xml:space="preserve">85.41.1 Образование в области спорта и отдыха</t>
  </si>
  <si>
    <t xml:space="preserve">МУНИЦИПАЛЬНОЕ КАЗЕННОЕ УЧРЕЖДЕНИЕ "ЦЕНТР РАЗВИТИЯ И ПОДДЕРЖКИ СИСТЕМЫ ОБРАЗОВАНИЯ"</t>
  </si>
  <si>
    <t xml:space="preserve">356530, СТАВРОПОЛЬСКИЙ КРАЙ, Р-Н ПЕТРОВСКИЙ, Г СВЕТЛОГРАД, УЛ ЛЕНИНА, ЗД. 29</t>
  </si>
  <si>
    <t xml:space="preserve">85.42.9 Деятельность по дополнительному профессиональному образованию прочая, не включенная в другие группировки</t>
  </si>
  <si>
    <t xml:space="preserve">85.4 Образование дополнительное</t>
  </si>
  <si>
    <t xml:space="preserve">МУНИЦИПАЛЬНОЕ КАЗЕННОЕ УЧРЕЖДЕНИЕ "МОЛОДЕЖНЫЙ ЦЕНТР "ИМПУЛЬС"</t>
  </si>
  <si>
    <t xml:space="preserve">356530,
СТАВРОПОЛЬСКИЙ КРАЙ,
М.О. ПЕТРОВСКИЙ,
Г СВЕТЛОГРАД,
УЛ ЛЕНИНА,
ЗД. 29
</t>
  </si>
  <si>
    <t xml:space="preserve">93.29.9 Деятельность зрелищно-развлекательная прочая, не включенная в другие группировки</t>
  </si>
  <si>
    <t xml:space="preserve">93.2 Деятельность в области отдыха и развлечений</t>
  </si>
  <si>
    <t xml:space="preserve">МУНИЦИПАЛЬНОЕ КАЗЕННОЕ УЧРЕЖДЕНИЕ ДОПОЛНИТЕЛЬНОГО ОБРАЗОВАНИЯ "СВЕТЛОГРАДСКАЯ РАЙОННАЯ ДЕТСКАЯ МУЗЫКАЛЬНАЯ ШКОЛА"</t>
  </si>
  <si>
    <t xml:space="preserve">356530, Ставропольский край, м.о. Петровский, г Светлоград, ул Ленина, зд. 31</t>
  </si>
  <si>
    <t xml:space="preserve">4. Рынок услуг дополнительного образования детей</t>
  </si>
  <si>
    <t xml:space="preserve">МУНИЦИПАЛЬНОЕ БЮДЖЕТНОЕ УЧРЕЖДЕНИЕ ДОПОЛНИТЕЛЬНОГО ОБРАЗОВАНИЯ "СВЕТЛОГРАДСКАЯ ДЕТСКАЯ ХУДОЖЕСТВЕННАЯ ШКОЛА"</t>
  </si>
  <si>
    <t xml:space="preserve">356530, Ставропольский край, Петровский р-н, г Светлоград, Бассейная ул, зд. 143 </t>
  </si>
  <si>
    <t xml:space="preserve">МУНИЦИПАЛЬНОЕ БЮДЖЕТНОЕ УЧРЕЖДЕНИЕ КУЛЬТУРЫ "ПЕТРОВСКИЙ ОРГАНИЗАЦИОННО-МЕТОДИЧЕСКИЙ ЦЕНТР"</t>
  </si>
  <si>
    <t xml:space="preserve">356530, Ставропольский край, Петровский р-н, г Светлоград, ул Ленина, зд. 14 </t>
  </si>
  <si>
    <t xml:space="preserve">90.04.2 Деятельность многоцелевых центров и подобных заведений с преобладанием культурного обслуживания</t>
  </si>
  <si>
    <t xml:space="preserve">90.0 Деятельность творческая, деятельность в области искусства и организации развлечений</t>
  </si>
  <si>
    <t xml:space="preserve">МУНИЦИПАЛЬНОЕ КАЗЕННОЕ УЧРЕЖДЕНИЕ КУЛЬТУРЫ "ЦЕНТРАЛЬНЫЙ ДОМ КУЛЬТУРЫ ГОРОДА СВЕТЛОГРАДА"</t>
  </si>
  <si>
    <t xml:space="preserve">356530, Ставропольский край, Петровский р-н, г Светлоград, пл 50 Лет Октября, зд. 10  </t>
  </si>
  <si>
    <t xml:space="preserve">90.04.3 Деятельность учреждений клубного типа: клубов, дворцов и домов культуры, домов народного творчества</t>
  </si>
  <si>
    <t xml:space="preserve">МУНИЦИПАЛЬНОЕ КАЗЕННОЕ УЧРЕЖДЕНИЕ КУЛЬТУРЫ "ДОМ КУЛЬТУРЫ СЕЛА БЛАГОДАТНОГО</t>
  </si>
  <si>
    <t xml:space="preserve">356503, Ставропольский край, м.о. Петровский, с Благодатное, ул Советская, зд. 36</t>
  </si>
  <si>
    <t xml:space="preserve">МУНИЦИПАЛЬНОЕ КАЗЕННОЕ УЧРЕЖДЕНИЕ КУЛЬТУРЫ "ДОМ КУЛЬТУРЫ СЕЛА ВЫСОЦКОГО"</t>
  </si>
  <si>
    <t xml:space="preserve">356526, Ставропольский край, м.о. Петровский, с Высоцкое, ул Центральная, зд. 68</t>
  </si>
  <si>
    <t xml:space="preserve">МУНИЦИПАЛЬНОЕ КАЗЕННОЕ УЧРЕЖДЕНИЕ КУЛЬТУРЫ "ДОМ КУЛЬТУРЫ СЕЛА ГОФИЦКОГО"</t>
  </si>
  <si>
    <t xml:space="preserve">356524, Ставропольский край, м.о. Петровский, с Гофицкое, ул Ленина, зд. 192</t>
  </si>
  <si>
    <t xml:space="preserve">МУНИЦИПАЛЬНОЕ КАЗЕННОЕ УЧРЕЖДЕНИЕ КУЛЬТУРЫ "ДОМ КУЛЬТУРЫ СЕЛА ДОНСКАЯ БАЛКА</t>
  </si>
  <si>
    <t xml:space="preserve">356521, Ставропольский край, м.о. Петровский, с Донская Балка, ул Ленина, зд. 106</t>
  </si>
  <si>
    <t xml:space="preserve">МУНИЦИПАЛЬНОЕ КАЗЕННОЕ УЧРЕЖДЕНИЕ КУЛЬТУРЫ "ДОМ КУЛЬТУРЫ СЕЛА КОНСТАНТИНОВСКОГО"</t>
  </si>
  <si>
    <t xml:space="preserve">356501, Ставропольский край, м.о. Петровский, с Константиновское, ул Ледовского, зд. 2Б</t>
  </si>
  <si>
    <t xml:space="preserve"> 22.12.2006</t>
  </si>
  <si>
    <t xml:space="preserve">МУНИЦИПАЛЬНОЕ КАЗЕННОЕ УЧРЕЖДЕНИЕ КУЛЬТУРЫ "ДОМ КУЛЬТУРЫ СЕЛА НИКОЛИНА БАЛКА"</t>
  </si>
  <si>
    <t xml:space="preserve">356517, Ставропольский край, Петровский р-н, с Николина Балка, Шоссейная ул, зд. 30</t>
  </si>
  <si>
    <t xml:space="preserve"> 16.05.2007</t>
  </si>
  <si>
    <t xml:space="preserve">МУНИЦИПАЛЬНОЕ КАЗЕННОЕ УЧРЕЖДЕНИЕ КУЛЬТУРЫ "ДОМ КУЛЬТУРЫ СЕЛА ОРЕХОВКА"</t>
  </si>
  <si>
    <t xml:space="preserve">356525, Ставропольский край, м.о. Петровский, с Ореховка, ул Толстого, зд. 1А</t>
  </si>
  <si>
    <t xml:space="preserve"> 05.04.2005</t>
  </si>
  <si>
    <t xml:space="preserve">МУНИЦИПАЛЬНОЕ КАЗЕННОЕ УЧРЕЖДЕНИЕ КУЛЬТУРЫ "ДОМ КУЛЬТУРЫ ПОСЕЛКА ПРИКАЛАУССКИЙ"</t>
  </si>
  <si>
    <t xml:space="preserve"> 356505, Ставропольский край, м.о. Петровский, п Прикалаусский, ул Почтовая, зд. 1</t>
  </si>
  <si>
    <t xml:space="preserve"> 20.06.2007</t>
  </si>
  <si>
    <t xml:space="preserve">МУНИЦИПАЛЬНОЕ КАЗЕННОЕ УЧРЕЖДЕНИЕ КУЛЬТУРЫ "ДОМ КУЛЬТУРЫ СЕЛА ПРОСЯНКА"</t>
  </si>
  <si>
    <t xml:space="preserve"> 356527, Ставропольский край, м.о. Петровский, с Просянка, ул Мира, зд. 58 </t>
  </si>
  <si>
    <t xml:space="preserve"> 26.12.2008</t>
  </si>
  <si>
    <t xml:space="preserve">МУНИЦИПАЛЬНОЕ КАЗЕННОЕ УЧРЕЖДЕНИЕ КУЛЬТУРЫ "ДОМ КУЛЬТУРЫ ПОСЕЛКА РОГАТАЯ БАЛКА"</t>
  </si>
  <si>
    <t xml:space="preserve">356522, Ставропольский край, Петровский р-н, п Рогатая Балка, Первомайская ул, зд. 75 </t>
  </si>
  <si>
    <t xml:space="preserve">МУНИЦИПАЛЬНОЕ КАЗЕННОЕ УЧРЕЖДЕНИЕ КУЛЬТУРЫ "ДОМ КУЛЬТУРЫ СЕЛА СУХАЯ БУЙВОЛА"</t>
  </si>
  <si>
    <t xml:space="preserve">356523, Ставропольский край, Петровский р-н, с Сухая Буйвола, Красная ул, зд. 9 </t>
  </si>
  <si>
    <t xml:space="preserve">МУНИЦИПАЛЬНОЕ КАЗЕННОЕ УЧРЕЖДЕНИЕ КУЛЬТУРЫ "ДОМ КУЛЬТУРЫ СЕЛА ШАНГАЛА"</t>
  </si>
  <si>
    <t xml:space="preserve">356506, Ставропольский край, Петровский р-н, с Шангала, ул 60 Лет Октября, зд. 31а  </t>
  </si>
  <si>
    <t xml:space="preserve">МУНИЦИПАЛЬНОЕ КАЗЕННОЕ УЧРЕЖДЕНИЕ КУЛЬТУРЫ "ДОМ КУЛЬТУРЫ СЕЛА ШВЕДИНО"</t>
  </si>
  <si>
    <t xml:space="preserve">356518, Ставропольский край, Петровский р-н, с Шведино, ул Ленина, зд. 39 </t>
  </si>
  <si>
    <t xml:space="preserve">МУНИЦИПАЛЬНОЕ КАЗЕННОЕ УЧРЕЖДЕНИЕ КУЛЬТУРЫ "ПЕТРОВСКАЯ ЦЕНТРАЛИЗОВАННАЯ БИБЛИОТЕЧНАЯ СИСТЕМА"</t>
  </si>
  <si>
    <t xml:space="preserve">356530, Ставропольский край, Петровский р-н, г Светлоград, пл 50 Лет Октября, зд. 10, помещ. 2  </t>
  </si>
  <si>
    <t xml:space="preserve">91.01 Деятельность библиотек и архивов</t>
  </si>
  <si>
    <t xml:space="preserve">91.0 Деятельность библиотек, архивов, музеев и прочих объектов культуры</t>
  </si>
  <si>
    <t xml:space="preserve">МУНИЦИПАЛЬНОЕ КАЗЕННОЕ УЧРЕЖДЕНИЕ КУЛЬТУРЫ "НАРОДНЫЙ МУЗЕЙ СЕЛА СУХАЯ БУЙВОЛА"</t>
  </si>
  <si>
    <t xml:space="preserve">356523, Ставропольский край, Петровский р-н, с Сухая Буйвола, Красная ул, зд. 7 </t>
  </si>
  <si>
    <t xml:space="preserve">91.02 Деятельность музеев</t>
  </si>
  <si>
    <t xml:space="preserve">МУНИЦИПАЛЬНОЕ КАЗЕННОЕ УЧРЕЖДЕНИЕ КУЛЬТУРЫ "ГОФИЦКИЙ ИСТОРИКО-КРАЕВЕДЧЕСКИЙ МУЗЕЙ ИМ. Ю.И.БЕЛЬГАРОВА"</t>
  </si>
  <si>
    <t xml:space="preserve">356524, Ставропольский край, Петровский р-н, с Гофицкое, Советская ул, зд. 71 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</si>
</sst>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0"/>
    <numFmt numFmtId="167" formatCode="0.00"/>
    <numFmt numFmtId="168" formatCode="dd/mm/yyyy"/>
    <numFmt numFmtId="169" formatCode="@"/>
    <numFmt numFmtId="170" formatCode="#,##0.00"/>
  </numFmts>
  <fonts count="1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u val="single"/>
      <sz val="11"/>
      <color rgb="FF0000FF"/>
      <name val="Calibri"/>
      <family val="2"/>
      <charset val="204"/>
    </font>
    <font>
      <sz val="10"/>
      <color theme="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04"/>
    </font>
    <font>
      <sz val="10"/>
      <color rgb="FFC9211E"/>
      <name val="Times New Roman"/>
      <family val="1"/>
      <charset val="1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8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8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8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9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9" fillId="0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9" fillId="0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9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9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3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3" fillId="0" borderId="2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3" fillId="0" borderId="2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3" fillId="0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8" fillId="0" borderId="2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8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4" fillId="0" borderId="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7" fontId="14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4" fillId="0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4" fillId="0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4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5" fillId="0" borderId="2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5" fillId="0" borderId="2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5" fillId="0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9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9" fillId="2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9" fillId="0" borderId="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9" fillId="0" borderId="2" xfId="2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12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1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0" fontId="11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1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6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6" fillId="2" borderId="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6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6" fillId="0" borderId="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16" fillId="0" borderId="2" xfId="2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70" fontId="16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9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6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11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1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9" fontId="9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12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Обычный 2 2" xfId="22"/>
    <cellStyle name="Обычный 3" xfId="23"/>
    <cellStyle name="Обычный 4" xfId="24"/>
    <cellStyle name="Обычный 5" xfId="25"/>
    <cellStyle name="Обычный 7" xfId="26"/>
    <cellStyle name="Финансовый 2" xfId="27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F103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B16" activeCellId="0" sqref="B1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2" width="24.86"/>
    <col collapsed="false" customWidth="true" hidden="false" outlineLevel="0" max="3" min="3" style="2" width="20.72"/>
    <col collapsed="false" customWidth="true" hidden="false" outlineLevel="0" max="4" min="4" style="1" width="15.41"/>
    <col collapsed="false" customWidth="true" hidden="false" outlineLevel="0" max="5" min="5" style="3" width="10.42"/>
    <col collapsed="false" customWidth="true" hidden="false" outlineLevel="0" max="6" min="6" style="4" width="8"/>
    <col collapsed="false" customWidth="true" hidden="false" outlineLevel="0" max="7" min="7" style="5" width="17.86"/>
    <col collapsed="false" customWidth="true" hidden="false" outlineLevel="0" max="8" min="8" style="1" width="5.71"/>
    <col collapsed="false" customWidth="true" hidden="false" outlineLevel="0" max="9" min="9" style="6" width="13.34"/>
    <col collapsed="false" customWidth="true" hidden="false" outlineLevel="0" max="10" min="10" style="2" width="13.06"/>
    <col collapsed="false" customWidth="true" hidden="false" outlineLevel="0" max="12" min="11" style="2" width="15"/>
    <col collapsed="false" customWidth="true" hidden="false" outlineLevel="0" max="13" min="13" style="2" width="18.42"/>
    <col collapsed="false" customWidth="true" hidden="false" outlineLevel="0" max="14" min="14" style="6" width="12.71"/>
    <col collapsed="false" customWidth="true" hidden="false" outlineLevel="0" max="15" min="15" style="6" width="3.86"/>
    <col collapsed="false" customWidth="true" hidden="false" outlineLevel="0" max="16" min="16" style="6" width="7.57"/>
    <col collapsed="false" customWidth="true" hidden="false" outlineLevel="0" max="17" min="17" style="6" width="12.86"/>
    <col collapsed="false" customWidth="true" hidden="false" outlineLevel="0" max="18" min="18" style="3" width="14.57"/>
    <col collapsed="false" customWidth="false" hidden="false" outlineLevel="0" max="19" min="19" style="6" width="9.14"/>
    <col collapsed="false" customWidth="false" hidden="false" outlineLevel="0" max="20" min="20" style="7" width="9.14"/>
    <col collapsed="false" customWidth="false" hidden="false" outlineLevel="0" max="16384" min="21" style="8" width="9.14"/>
  </cols>
  <sheetData>
    <row r="1" customFormat="false" ht="12.75" hidden="false" customHeight="false" outlineLevel="0" collapsed="false">
      <c r="N1" s="9" t="s">
        <v>0</v>
      </c>
    </row>
    <row r="2" customFormat="false" ht="12.75" hidden="false" customHeight="false" outlineLevel="0" collapsed="false">
      <c r="N2" s="9"/>
    </row>
    <row r="3" customFormat="false" ht="12.75" hidden="false" customHeight="false" outlineLevel="0" collapsed="false">
      <c r="N3" s="9" t="s">
        <v>1</v>
      </c>
    </row>
    <row r="4" customFormat="false" ht="12" hidden="false" customHeight="true" outlineLevel="0" collapsed="false">
      <c r="N4" s="9"/>
    </row>
    <row r="5" s="14" customFormat="true" ht="30" hidden="false" customHeight="true" outlineLevel="0" collapsed="false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2"/>
      <c r="S5" s="11"/>
      <c r="T5" s="13"/>
    </row>
    <row r="6" s="14" customFormat="true" ht="12.75" hidden="false" customHeight="true" outlineLevel="0" collapsed="false">
      <c r="A6" s="10"/>
      <c r="B6" s="10"/>
      <c r="C6" s="10"/>
      <c r="D6" s="10"/>
      <c r="E6" s="15"/>
      <c r="F6" s="10"/>
      <c r="G6" s="10"/>
      <c r="H6" s="10"/>
      <c r="I6" s="10"/>
      <c r="J6" s="10"/>
      <c r="K6" s="10"/>
      <c r="L6" s="10" t="s">
        <v>3</v>
      </c>
      <c r="M6" s="10"/>
      <c r="N6" s="10"/>
      <c r="O6" s="11"/>
      <c r="P6" s="11"/>
      <c r="Q6" s="11"/>
      <c r="R6" s="12"/>
      <c r="S6" s="11"/>
      <c r="T6" s="13"/>
    </row>
    <row r="7" s="14" customFormat="true" ht="12.75" hidden="false" customHeight="true" outlineLevel="0" collapsed="false">
      <c r="A7" s="10"/>
      <c r="B7" s="10"/>
      <c r="C7" s="10"/>
      <c r="D7" s="10"/>
      <c r="E7" s="16" t="s">
        <v>4</v>
      </c>
      <c r="F7" s="16"/>
      <c r="G7" s="16"/>
      <c r="H7" s="16"/>
      <c r="I7" s="16"/>
      <c r="J7" s="16"/>
      <c r="K7" s="16"/>
      <c r="L7" s="10"/>
      <c r="M7" s="1"/>
      <c r="N7" s="10"/>
      <c r="O7" s="11"/>
      <c r="P7" s="11"/>
      <c r="Q7" s="11"/>
      <c r="R7" s="12"/>
      <c r="S7" s="11"/>
      <c r="T7" s="13"/>
    </row>
    <row r="8" s="14" customFormat="true" ht="12.75" hidden="false" customHeight="true" outlineLevel="0" collapsed="false">
      <c r="A8" s="10"/>
      <c r="B8" s="10"/>
      <c r="C8" s="10"/>
      <c r="D8" s="10"/>
      <c r="E8" s="8"/>
      <c r="F8" s="10"/>
      <c r="G8" s="10"/>
      <c r="H8" s="1" t="s">
        <v>5</v>
      </c>
      <c r="I8" s="10"/>
      <c r="J8" s="10"/>
      <c r="K8" s="10"/>
      <c r="L8" s="10"/>
      <c r="M8" s="1"/>
      <c r="N8" s="10"/>
      <c r="O8" s="11"/>
      <c r="P8" s="11"/>
      <c r="Q8" s="11"/>
      <c r="R8" s="12"/>
      <c r="S8" s="11"/>
      <c r="T8" s="13"/>
    </row>
    <row r="9" s="14" customFormat="true" ht="15" hidden="false" customHeight="true" outlineLevel="0" collapsed="false">
      <c r="A9" s="17"/>
      <c r="B9" s="17"/>
      <c r="C9" s="17"/>
      <c r="D9" s="17"/>
      <c r="E9" s="18"/>
      <c r="F9" s="17"/>
      <c r="G9" s="17"/>
      <c r="H9" s="17"/>
      <c r="I9" s="17"/>
      <c r="J9" s="17"/>
      <c r="K9" s="17"/>
      <c r="L9" s="17"/>
      <c r="M9" s="17"/>
      <c r="N9" s="17"/>
      <c r="O9" s="11"/>
      <c r="P9" s="11"/>
      <c r="Q9" s="11"/>
      <c r="R9" s="12"/>
      <c r="S9" s="11"/>
      <c r="T9" s="13"/>
    </row>
    <row r="10" s="23" customFormat="true" ht="202.5" hidden="false" customHeight="true" outlineLevel="0" collapsed="false">
      <c r="A10" s="19" t="s">
        <v>6</v>
      </c>
      <c r="B10" s="20" t="s">
        <v>7</v>
      </c>
      <c r="C10" s="20" t="s">
        <v>8</v>
      </c>
      <c r="D10" s="19" t="s">
        <v>9</v>
      </c>
      <c r="E10" s="21" t="s">
        <v>10</v>
      </c>
      <c r="F10" s="20" t="s">
        <v>11</v>
      </c>
      <c r="G10" s="20" t="s">
        <v>12</v>
      </c>
      <c r="H10" s="19" t="s">
        <v>13</v>
      </c>
      <c r="I10" s="20" t="s">
        <v>14</v>
      </c>
      <c r="J10" s="20" t="s">
        <v>15</v>
      </c>
      <c r="K10" s="20" t="s">
        <v>16</v>
      </c>
      <c r="L10" s="20" t="s">
        <v>17</v>
      </c>
      <c r="M10" s="20" t="s">
        <v>18</v>
      </c>
      <c r="N10" s="22" t="s">
        <v>19</v>
      </c>
      <c r="O10" s="4"/>
      <c r="P10" s="4"/>
      <c r="Q10" s="4"/>
      <c r="S10" s="4"/>
      <c r="T10" s="24"/>
    </row>
    <row r="11" s="28" customFormat="true" ht="12.75" hidden="false" customHeight="false" outlineLevel="0" collapsed="false">
      <c r="A11" s="19" t="n">
        <v>1</v>
      </c>
      <c r="B11" s="19" t="n">
        <v>2</v>
      </c>
      <c r="C11" s="19" t="n">
        <v>3</v>
      </c>
      <c r="D11" s="25" t="n">
        <v>4</v>
      </c>
      <c r="E11" s="26" t="n">
        <v>5</v>
      </c>
      <c r="F11" s="25" t="n">
        <v>6</v>
      </c>
      <c r="G11" s="19" t="n">
        <v>7</v>
      </c>
      <c r="H11" s="25" t="n">
        <v>8</v>
      </c>
      <c r="I11" s="25" t="n">
        <v>9</v>
      </c>
      <c r="J11" s="19" t="n">
        <v>10</v>
      </c>
      <c r="K11" s="19" t="n">
        <v>11</v>
      </c>
      <c r="L11" s="19" t="n">
        <v>12</v>
      </c>
      <c r="M11" s="19" t="n">
        <v>13</v>
      </c>
      <c r="N11" s="27" t="n">
        <v>14</v>
      </c>
      <c r="O11" s="1"/>
      <c r="P11" s="1"/>
      <c r="Q11" s="1"/>
      <c r="R11" s="1"/>
      <c r="S11" s="1"/>
      <c r="T11" s="24"/>
    </row>
    <row r="12" customFormat="false" ht="100.7" hidden="false" customHeight="true" outlineLevel="0" collapsed="false">
      <c r="A12" s="29" t="n">
        <v>1</v>
      </c>
      <c r="B12" s="30" t="s">
        <v>20</v>
      </c>
      <c r="C12" s="30" t="s">
        <v>21</v>
      </c>
      <c r="D12" s="31" t="n">
        <v>1022600936368</v>
      </c>
      <c r="E12" s="32" t="n">
        <v>37477</v>
      </c>
      <c r="F12" s="33" t="n">
        <v>75404</v>
      </c>
      <c r="G12" s="34" t="s">
        <v>22</v>
      </c>
      <c r="H12" s="31" t="n">
        <v>100</v>
      </c>
      <c r="I12" s="35" t="s">
        <v>23</v>
      </c>
      <c r="J12" s="36" t="s">
        <v>24</v>
      </c>
      <c r="K12" s="37" t="n">
        <f aca="false">159.5/4216.5*100</f>
        <v>3.78275821178703</v>
      </c>
      <c r="L12" s="37" t="n">
        <f aca="false">M12/121170.55*100</f>
        <v>62.5917601265324</v>
      </c>
      <c r="M12" s="38" t="n">
        <v>75842.78</v>
      </c>
      <c r="N12" s="39"/>
      <c r="O12" s="40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</row>
    <row r="13" customFormat="false" ht="100.1" hidden="false" customHeight="true" outlineLevel="0" collapsed="false">
      <c r="A13" s="29" t="n">
        <v>2</v>
      </c>
      <c r="B13" s="41" t="s">
        <v>25</v>
      </c>
      <c r="C13" s="30" t="s">
        <v>26</v>
      </c>
      <c r="D13" s="31" t="n">
        <v>1202600011349</v>
      </c>
      <c r="E13" s="32" t="n">
        <v>44091</v>
      </c>
      <c r="F13" s="33" t="n">
        <v>75403</v>
      </c>
      <c r="G13" s="34" t="s">
        <v>22</v>
      </c>
      <c r="H13" s="31" t="n">
        <v>100</v>
      </c>
      <c r="I13" s="41" t="s">
        <v>27</v>
      </c>
      <c r="J13" s="42" t="s">
        <v>24</v>
      </c>
      <c r="K13" s="37" t="n">
        <f aca="false">3600/4216.5*100</f>
        <v>85.3788687299893</v>
      </c>
      <c r="L13" s="37" t="n">
        <f aca="false">M13/121170.55*100</f>
        <v>44.5252249824731</v>
      </c>
      <c r="M13" s="38" t="n">
        <v>53951.46</v>
      </c>
      <c r="N13" s="39"/>
      <c r="O13" s="40"/>
      <c r="R13" s="43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</row>
    <row r="14" customFormat="false" ht="74.6" hidden="false" customHeight="true" outlineLevel="0" collapsed="false">
      <c r="A14" s="29" t="n">
        <v>3</v>
      </c>
      <c r="B14" s="44" t="s">
        <v>28</v>
      </c>
      <c r="C14" s="44" t="s">
        <v>29</v>
      </c>
      <c r="D14" s="45" t="n">
        <v>1232600000159</v>
      </c>
      <c r="E14" s="46" t="n">
        <v>44936</v>
      </c>
      <c r="F14" s="47" t="n">
        <v>12300</v>
      </c>
      <c r="G14" s="22" t="s">
        <v>22</v>
      </c>
      <c r="H14" s="48" t="n">
        <v>100</v>
      </c>
      <c r="I14" s="35" t="s">
        <v>30</v>
      </c>
      <c r="J14" s="36" t="s">
        <v>24</v>
      </c>
      <c r="K14" s="49" t="n">
        <f aca="false">457/4216.5*100</f>
        <v>10.8383730582236</v>
      </c>
      <c r="L14" s="50" t="n">
        <v>0</v>
      </c>
      <c r="M14" s="51" t="n">
        <v>0</v>
      </c>
      <c r="N14" s="47"/>
      <c r="O14" s="40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</row>
    <row r="15" customFormat="false" ht="124" hidden="false" customHeight="false" outlineLevel="0" collapsed="false">
      <c r="A15" s="29" t="n">
        <v>4</v>
      </c>
      <c r="B15" s="52" t="s">
        <v>31</v>
      </c>
      <c r="C15" s="53" t="s">
        <v>32</v>
      </c>
      <c r="D15" s="54" t="n">
        <v>1242600013259</v>
      </c>
      <c r="E15" s="55" t="n">
        <v>45583</v>
      </c>
      <c r="F15" s="56" t="n">
        <v>65243</v>
      </c>
      <c r="G15" s="57" t="s">
        <v>22</v>
      </c>
      <c r="H15" s="54" t="n">
        <v>100</v>
      </c>
      <c r="I15" s="58" t="s">
        <v>33</v>
      </c>
      <c r="J15" s="59" t="s">
        <v>33</v>
      </c>
      <c r="K15" s="60" t="n">
        <v>100</v>
      </c>
      <c r="L15" s="60" t="n">
        <v>100</v>
      </c>
      <c r="M15" s="61" t="n">
        <v>4692.8</v>
      </c>
      <c r="N15" s="60" t="s">
        <v>34</v>
      </c>
      <c r="O15" s="40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</row>
    <row r="16" customFormat="false" ht="126.85" hidden="false" customHeight="false" outlineLevel="0" collapsed="false">
      <c r="A16" s="29" t="n">
        <v>5</v>
      </c>
      <c r="B16" s="62" t="s">
        <v>35</v>
      </c>
      <c r="C16" s="62" t="s">
        <v>36</v>
      </c>
      <c r="D16" s="63" t="n">
        <v>1122651036991</v>
      </c>
      <c r="E16" s="64" t="n">
        <v>41271</v>
      </c>
      <c r="F16" s="65" t="n">
        <v>75404</v>
      </c>
      <c r="G16" s="66" t="s">
        <v>37</v>
      </c>
      <c r="H16" s="67"/>
      <c r="I16" s="68" t="s">
        <v>38</v>
      </c>
      <c r="J16" s="66" t="s">
        <v>39</v>
      </c>
      <c r="K16" s="66" t="n">
        <v>0</v>
      </c>
      <c r="L16" s="66" t="n">
        <v>0</v>
      </c>
      <c r="M16" s="66" t="n">
        <v>0</v>
      </c>
      <c r="N16" s="66" t="s">
        <v>40</v>
      </c>
      <c r="O16" s="40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</row>
    <row r="17" customFormat="false" ht="85.8" hidden="false" customHeight="true" outlineLevel="0" collapsed="false">
      <c r="A17" s="29" t="n">
        <v>6</v>
      </c>
      <c r="B17" s="30" t="s">
        <v>41</v>
      </c>
      <c r="C17" s="30" t="s">
        <v>42</v>
      </c>
      <c r="D17" s="31" t="n">
        <v>1092643000450</v>
      </c>
      <c r="E17" s="32" t="n">
        <v>40176</v>
      </c>
      <c r="F17" s="33" t="n">
        <v>75403</v>
      </c>
      <c r="G17" s="34" t="s">
        <v>22</v>
      </c>
      <c r="H17" s="31" t="n">
        <v>100</v>
      </c>
      <c r="I17" s="35" t="s">
        <v>38</v>
      </c>
      <c r="J17" s="36" t="s">
        <v>39</v>
      </c>
      <c r="K17" s="37" t="n">
        <f aca="false">8000*100/20100</f>
        <v>39.8009950248756</v>
      </c>
      <c r="L17" s="37" t="n">
        <f aca="false">M17*100/85422.43</f>
        <v>11.6479594410976</v>
      </c>
      <c r="M17" s="38" t="n">
        <v>9949.97</v>
      </c>
      <c r="N17" s="39"/>
    </row>
    <row r="18" customFormat="false" ht="90.75" hidden="false" customHeight="true" outlineLevel="0" collapsed="false">
      <c r="A18" s="29" t="n">
        <v>7</v>
      </c>
      <c r="B18" s="30" t="s">
        <v>43</v>
      </c>
      <c r="C18" s="30" t="s">
        <v>44</v>
      </c>
      <c r="D18" s="31" t="n">
        <v>1062643017381</v>
      </c>
      <c r="E18" s="32" t="n">
        <v>38924</v>
      </c>
      <c r="F18" s="33" t="n">
        <v>75404</v>
      </c>
      <c r="G18" s="34" t="s">
        <v>22</v>
      </c>
      <c r="H18" s="31" t="n">
        <v>100</v>
      </c>
      <c r="I18" s="35" t="s">
        <v>38</v>
      </c>
      <c r="J18" s="36" t="s">
        <v>39</v>
      </c>
      <c r="K18" s="37" t="n">
        <f aca="false">1000*100/20100</f>
        <v>4.97512437810945</v>
      </c>
      <c r="L18" s="37" t="n">
        <f aca="false">M18*100/85422.43</f>
        <v>72.8587913034083</v>
      </c>
      <c r="M18" s="38" t="n">
        <v>62237.75</v>
      </c>
      <c r="N18" s="39"/>
    </row>
    <row r="19" customFormat="false" ht="90.15" hidden="false" customHeight="true" outlineLevel="0" collapsed="false">
      <c r="A19" s="29" t="n">
        <v>8</v>
      </c>
      <c r="B19" s="30" t="s">
        <v>45</v>
      </c>
      <c r="C19" s="30" t="s">
        <v>46</v>
      </c>
      <c r="D19" s="31" t="n">
        <v>1112651000494</v>
      </c>
      <c r="E19" s="32" t="n">
        <v>40178</v>
      </c>
      <c r="F19" s="33" t="n">
        <v>75404</v>
      </c>
      <c r="G19" s="34" t="s">
        <v>22</v>
      </c>
      <c r="H19" s="31" t="n">
        <v>100</v>
      </c>
      <c r="I19" s="35" t="s">
        <v>38</v>
      </c>
      <c r="J19" s="36" t="s">
        <v>39</v>
      </c>
      <c r="K19" s="37" t="n">
        <f aca="false">4000*100/20100</f>
        <v>19.9004975124378</v>
      </c>
      <c r="L19" s="37" t="n">
        <f aca="false">M19*100/85422.43</f>
        <v>4.46128727548491</v>
      </c>
      <c r="M19" s="38" t="n">
        <v>3810.94</v>
      </c>
      <c r="N19" s="39"/>
    </row>
    <row r="20" customFormat="false" ht="83.3" hidden="false" customHeight="true" outlineLevel="0" collapsed="false">
      <c r="A20" s="29" t="n">
        <v>9</v>
      </c>
      <c r="B20" s="30" t="s">
        <v>47</v>
      </c>
      <c r="C20" s="30" t="s">
        <v>48</v>
      </c>
      <c r="D20" s="31" t="n">
        <v>1132651009820</v>
      </c>
      <c r="E20" s="32" t="n">
        <v>41374</v>
      </c>
      <c r="F20" s="33" t="n">
        <v>75404</v>
      </c>
      <c r="G20" s="34" t="s">
        <v>22</v>
      </c>
      <c r="H20" s="31" t="n">
        <v>100</v>
      </c>
      <c r="I20" s="35" t="s">
        <v>38</v>
      </c>
      <c r="J20" s="36" t="s">
        <v>39</v>
      </c>
      <c r="K20" s="37" t="n">
        <f aca="false">4100*100/20100</f>
        <v>20.3980099502488</v>
      </c>
      <c r="L20" s="37" t="n">
        <f aca="false">M20*100/85422.43</f>
        <v>5.62990305941894</v>
      </c>
      <c r="M20" s="38" t="n">
        <v>4809.2</v>
      </c>
      <c r="N20" s="39"/>
    </row>
    <row r="21" customFormat="false" ht="78.95" hidden="false" customHeight="true" outlineLevel="0" collapsed="false">
      <c r="A21" s="29" t="n">
        <v>10</v>
      </c>
      <c r="B21" s="30" t="s">
        <v>49</v>
      </c>
      <c r="C21" s="30" t="s">
        <v>50</v>
      </c>
      <c r="D21" s="31" t="n">
        <v>1082643000880</v>
      </c>
      <c r="E21" s="32" t="n">
        <v>39798</v>
      </c>
      <c r="F21" s="33" t="n">
        <v>75404</v>
      </c>
      <c r="G21" s="34" t="s">
        <v>22</v>
      </c>
      <c r="H21" s="31" t="n">
        <v>100</v>
      </c>
      <c r="I21" s="35" t="s">
        <v>38</v>
      </c>
      <c r="J21" s="36" t="s">
        <v>39</v>
      </c>
      <c r="K21" s="37" t="n">
        <f aca="false">4000*100/20100</f>
        <v>19.9004975124378</v>
      </c>
      <c r="L21" s="37" t="n">
        <f aca="false">M21*100/85422.43</f>
        <v>5.4020589205903</v>
      </c>
      <c r="M21" s="38" t="n">
        <v>4614.57</v>
      </c>
      <c r="N21" s="39"/>
    </row>
    <row r="22" customFormat="false" ht="143" hidden="false" customHeight="true" outlineLevel="0" collapsed="false">
      <c r="A22" s="29" t="n">
        <v>11</v>
      </c>
      <c r="B22" s="30" t="s">
        <v>51</v>
      </c>
      <c r="C22" s="30" t="s">
        <v>52</v>
      </c>
      <c r="D22" s="31" t="n">
        <v>1162651058680</v>
      </c>
      <c r="E22" s="32" t="n">
        <v>42471</v>
      </c>
      <c r="F22" s="33" t="n">
        <v>75404</v>
      </c>
      <c r="G22" s="34" t="s">
        <v>22</v>
      </c>
      <c r="H22" s="31" t="n">
        <v>100</v>
      </c>
      <c r="I22" s="35" t="s">
        <v>53</v>
      </c>
      <c r="J22" s="36" t="s">
        <v>53</v>
      </c>
      <c r="K22" s="36" t="n">
        <v>100</v>
      </c>
      <c r="L22" s="36" t="n">
        <v>100</v>
      </c>
      <c r="M22" s="38" t="n">
        <v>47176.39</v>
      </c>
      <c r="N22" s="39"/>
    </row>
    <row r="23" customFormat="false" ht="129.95" hidden="false" customHeight="true" outlineLevel="0" collapsed="false">
      <c r="A23" s="29" t="n">
        <v>12</v>
      </c>
      <c r="B23" s="30" t="s">
        <v>54</v>
      </c>
      <c r="C23" s="30" t="s">
        <v>55</v>
      </c>
      <c r="D23" s="31" t="n">
        <v>1072643000044</v>
      </c>
      <c r="E23" s="31" t="n">
        <v>39104</v>
      </c>
      <c r="F23" s="33" t="n">
        <v>75404</v>
      </c>
      <c r="G23" s="34" t="s">
        <v>22</v>
      </c>
      <c r="H23" s="31" t="n">
        <v>100</v>
      </c>
      <c r="I23" s="69" t="s">
        <v>56</v>
      </c>
      <c r="J23" s="36" t="s">
        <v>57</v>
      </c>
      <c r="K23" s="36" t="n">
        <v>100</v>
      </c>
      <c r="L23" s="36" t="n">
        <v>100</v>
      </c>
      <c r="M23" s="38" t="n">
        <v>16436.92</v>
      </c>
      <c r="N23" s="39"/>
    </row>
    <row r="24" customFormat="false" ht="122.5" hidden="false" customHeight="true" outlineLevel="0" collapsed="false">
      <c r="A24" s="29" t="n">
        <v>13</v>
      </c>
      <c r="B24" s="30" t="s">
        <v>58</v>
      </c>
      <c r="C24" s="30" t="s">
        <v>59</v>
      </c>
      <c r="D24" s="31" t="n">
        <v>1142651000568</v>
      </c>
      <c r="E24" s="31" t="n">
        <v>41652</v>
      </c>
      <c r="F24" s="33" t="n">
        <v>75404</v>
      </c>
      <c r="G24" s="34" t="s">
        <v>22</v>
      </c>
      <c r="H24" s="31" t="n">
        <v>100</v>
      </c>
      <c r="I24" s="35" t="s">
        <v>60</v>
      </c>
      <c r="J24" s="36" t="s">
        <v>61</v>
      </c>
      <c r="K24" s="36" t="n">
        <v>100</v>
      </c>
      <c r="L24" s="36" t="n">
        <v>100</v>
      </c>
      <c r="M24" s="38" t="n">
        <v>19371.24</v>
      </c>
      <c r="N24" s="39"/>
    </row>
    <row r="25" customFormat="false" ht="113.15" hidden="false" customHeight="true" outlineLevel="0" collapsed="false">
      <c r="A25" s="29" t="n">
        <v>14</v>
      </c>
      <c r="B25" s="70" t="s">
        <v>62</v>
      </c>
      <c r="C25" s="30" t="s">
        <v>63</v>
      </c>
      <c r="D25" s="71" t="n">
        <v>1022600936710</v>
      </c>
      <c r="E25" s="32" t="n">
        <v>36390</v>
      </c>
      <c r="F25" s="72" t="n">
        <v>75403</v>
      </c>
      <c r="G25" s="73" t="s">
        <v>22</v>
      </c>
      <c r="H25" s="74" t="n">
        <v>100</v>
      </c>
      <c r="I25" s="70" t="s">
        <v>64</v>
      </c>
      <c r="J25" s="75" t="s">
        <v>65</v>
      </c>
      <c r="K25" s="76" t="n">
        <v>6.28</v>
      </c>
      <c r="L25" s="76" t="n">
        <v>6.45</v>
      </c>
      <c r="M25" s="76" t="n">
        <v>30153.85</v>
      </c>
      <c r="N25" s="39"/>
    </row>
    <row r="26" customFormat="false" ht="101.35" hidden="false" customHeight="true" outlineLevel="0" collapsed="false">
      <c r="A26" s="29" t="n">
        <v>15</v>
      </c>
      <c r="B26" s="70" t="s">
        <v>66</v>
      </c>
      <c r="C26" s="77" t="s">
        <v>67</v>
      </c>
      <c r="D26" s="71" t="n">
        <v>1022600937039</v>
      </c>
      <c r="E26" s="78" t="n">
        <v>36427</v>
      </c>
      <c r="F26" s="72" t="n">
        <v>75403</v>
      </c>
      <c r="G26" s="73" t="s">
        <v>22</v>
      </c>
      <c r="H26" s="74" t="n">
        <v>100</v>
      </c>
      <c r="I26" s="70" t="s">
        <v>64</v>
      </c>
      <c r="J26" s="75" t="s">
        <v>65</v>
      </c>
      <c r="K26" s="79" t="n">
        <v>8.36</v>
      </c>
      <c r="L26" s="79" t="n">
        <v>7.92</v>
      </c>
      <c r="M26" s="79" t="n">
        <v>38000.15</v>
      </c>
      <c r="N26" s="80"/>
    </row>
    <row r="27" customFormat="false" ht="103.2" hidden="false" customHeight="true" outlineLevel="0" collapsed="false">
      <c r="A27" s="29" t="n">
        <v>16</v>
      </c>
      <c r="B27" s="70" t="s">
        <v>68</v>
      </c>
      <c r="C27" s="77" t="s">
        <v>69</v>
      </c>
      <c r="D27" s="71" t="n">
        <v>1022600937413</v>
      </c>
      <c r="E27" s="78" t="n">
        <v>36383</v>
      </c>
      <c r="F27" s="72" t="n">
        <v>75403</v>
      </c>
      <c r="G27" s="73" t="s">
        <v>22</v>
      </c>
      <c r="H27" s="74" t="n">
        <v>100</v>
      </c>
      <c r="I27" s="70" t="s">
        <v>64</v>
      </c>
      <c r="J27" s="75" t="s">
        <v>65</v>
      </c>
      <c r="K27" s="79" t="n">
        <v>3.87</v>
      </c>
      <c r="L27" s="79" t="n">
        <v>4.63</v>
      </c>
      <c r="M27" s="79" t="n">
        <v>21294.28</v>
      </c>
      <c r="N27" s="80"/>
    </row>
    <row r="28" customFormat="false" ht="90.75" hidden="false" customHeight="true" outlineLevel="0" collapsed="false">
      <c r="A28" s="29" t="n">
        <v>17</v>
      </c>
      <c r="B28" s="70" t="s">
        <v>70</v>
      </c>
      <c r="C28" s="77" t="s">
        <v>71</v>
      </c>
      <c r="D28" s="71" t="n">
        <v>1032601564962</v>
      </c>
      <c r="E28" s="78" t="n">
        <v>37972</v>
      </c>
      <c r="F28" s="72" t="n">
        <v>75403</v>
      </c>
      <c r="G28" s="73" t="s">
        <v>22</v>
      </c>
      <c r="H28" s="74" t="n">
        <v>100</v>
      </c>
      <c r="I28" s="70" t="s">
        <v>64</v>
      </c>
      <c r="J28" s="75" t="s">
        <v>65</v>
      </c>
      <c r="K28" s="79" t="n">
        <v>5.29</v>
      </c>
      <c r="L28" s="79" t="n">
        <v>4.65</v>
      </c>
      <c r="M28" s="79" t="n">
        <v>22130.39</v>
      </c>
      <c r="N28" s="80"/>
    </row>
    <row r="29" customFormat="false" ht="82.05" hidden="false" customHeight="true" outlineLevel="0" collapsed="false">
      <c r="A29" s="29" t="n">
        <v>18</v>
      </c>
      <c r="B29" s="70" t="s">
        <v>72</v>
      </c>
      <c r="C29" s="77" t="s">
        <v>73</v>
      </c>
      <c r="D29" s="71" t="n">
        <v>1152651000260</v>
      </c>
      <c r="E29" s="81" t="s">
        <v>74</v>
      </c>
      <c r="F29" s="72" t="n">
        <v>75403</v>
      </c>
      <c r="G29" s="73" t="s">
        <v>22</v>
      </c>
      <c r="H29" s="74" t="n">
        <v>100</v>
      </c>
      <c r="I29" s="70" t="s">
        <v>64</v>
      </c>
      <c r="J29" s="75" t="s">
        <v>65</v>
      </c>
      <c r="K29" s="79" t="n">
        <v>8.45</v>
      </c>
      <c r="L29" s="79" t="n">
        <v>7.42</v>
      </c>
      <c r="M29" s="79" t="n">
        <v>35267.2</v>
      </c>
      <c r="N29" s="80"/>
    </row>
    <row r="30" customFormat="false" ht="80.8" hidden="false" customHeight="true" outlineLevel="0" collapsed="false">
      <c r="A30" s="29" t="n">
        <v>19</v>
      </c>
      <c r="B30" s="70" t="s">
        <v>75</v>
      </c>
      <c r="C30" s="77" t="s">
        <v>76</v>
      </c>
      <c r="D30" s="71" t="n">
        <v>1162651062397</v>
      </c>
      <c r="E30" s="78" t="n">
        <v>42516</v>
      </c>
      <c r="F30" s="72" t="n">
        <v>75403</v>
      </c>
      <c r="G30" s="73" t="s">
        <v>22</v>
      </c>
      <c r="H30" s="74" t="n">
        <v>100</v>
      </c>
      <c r="I30" s="70" t="s">
        <v>64</v>
      </c>
      <c r="J30" s="75" t="s">
        <v>65</v>
      </c>
      <c r="K30" s="79" t="n">
        <v>6.08</v>
      </c>
      <c r="L30" s="79" t="n">
        <v>7.92</v>
      </c>
      <c r="M30" s="79" t="n">
        <v>37317.62</v>
      </c>
      <c r="N30" s="80"/>
    </row>
    <row r="31" customFormat="false" ht="92.65" hidden="false" customHeight="true" outlineLevel="0" collapsed="false">
      <c r="A31" s="29" t="n">
        <v>20</v>
      </c>
      <c r="B31" s="70" t="s">
        <v>77</v>
      </c>
      <c r="C31" s="77" t="s">
        <v>78</v>
      </c>
      <c r="D31" s="71" t="n">
        <v>1022600936654</v>
      </c>
      <c r="E31" s="81" t="s">
        <v>79</v>
      </c>
      <c r="F31" s="72" t="n">
        <v>75404</v>
      </c>
      <c r="G31" s="73" t="s">
        <v>22</v>
      </c>
      <c r="H31" s="74" t="n">
        <v>100</v>
      </c>
      <c r="I31" s="70" t="s">
        <v>64</v>
      </c>
      <c r="J31" s="75" t="s">
        <v>65</v>
      </c>
      <c r="K31" s="79" t="n">
        <v>4</v>
      </c>
      <c r="L31" s="79" t="n">
        <v>3.53</v>
      </c>
      <c r="M31" s="79" t="n">
        <v>16801.57</v>
      </c>
      <c r="N31" s="80"/>
    </row>
    <row r="32" customFormat="false" ht="92" hidden="false" customHeight="true" outlineLevel="0" collapsed="false">
      <c r="A32" s="29" t="n">
        <v>21</v>
      </c>
      <c r="B32" s="70" t="s">
        <v>80</v>
      </c>
      <c r="C32" s="77" t="s">
        <v>81</v>
      </c>
      <c r="D32" s="71" t="n">
        <v>1022600936709</v>
      </c>
      <c r="E32" s="81" t="s">
        <v>82</v>
      </c>
      <c r="F32" s="72" t="n">
        <v>75404</v>
      </c>
      <c r="G32" s="73" t="s">
        <v>22</v>
      </c>
      <c r="H32" s="74" t="n">
        <v>100</v>
      </c>
      <c r="I32" s="70" t="s">
        <v>64</v>
      </c>
      <c r="J32" s="75" t="s">
        <v>65</v>
      </c>
      <c r="K32" s="79" t="n">
        <v>3.12</v>
      </c>
      <c r="L32" s="79" t="n">
        <v>3.48</v>
      </c>
      <c r="M32" s="79" t="n">
        <v>16653.29</v>
      </c>
      <c r="N32" s="80"/>
    </row>
    <row r="33" customFormat="false" ht="158.2" hidden="false" customHeight="false" outlineLevel="0" collapsed="false">
      <c r="A33" s="29" t="n">
        <v>22</v>
      </c>
      <c r="B33" s="70" t="s">
        <v>83</v>
      </c>
      <c r="C33" s="77" t="s">
        <v>84</v>
      </c>
      <c r="D33" s="71" t="n">
        <v>1022600936720</v>
      </c>
      <c r="E33" s="78" t="n">
        <v>36383</v>
      </c>
      <c r="F33" s="72" t="n">
        <v>75404</v>
      </c>
      <c r="G33" s="73" t="s">
        <v>22</v>
      </c>
      <c r="H33" s="74" t="n">
        <v>100</v>
      </c>
      <c r="I33" s="70" t="s">
        <v>64</v>
      </c>
      <c r="J33" s="75" t="s">
        <v>65</v>
      </c>
      <c r="K33" s="79" t="n">
        <v>2.08</v>
      </c>
      <c r="L33" s="79" t="n">
        <v>1.91</v>
      </c>
      <c r="M33" s="79" t="n">
        <v>9063.2</v>
      </c>
      <c r="N33" s="80"/>
    </row>
    <row r="34" customFormat="false" ht="111.3" hidden="false" customHeight="true" outlineLevel="0" collapsed="false">
      <c r="A34" s="29" t="n">
        <v>23</v>
      </c>
      <c r="B34" s="70" t="s">
        <v>85</v>
      </c>
      <c r="C34" s="77" t="s">
        <v>86</v>
      </c>
      <c r="D34" s="71" t="n">
        <v>1022600936742</v>
      </c>
      <c r="E34" s="81" t="s">
        <v>87</v>
      </c>
      <c r="F34" s="72" t="n">
        <v>75404</v>
      </c>
      <c r="G34" s="73" t="s">
        <v>22</v>
      </c>
      <c r="H34" s="74" t="n">
        <v>100</v>
      </c>
      <c r="I34" s="70" t="s">
        <v>64</v>
      </c>
      <c r="J34" s="75" t="s">
        <v>65</v>
      </c>
      <c r="K34" s="79" t="n">
        <v>6.53</v>
      </c>
      <c r="L34" s="79" t="n">
        <v>6.18</v>
      </c>
      <c r="M34" s="79" t="n">
        <v>29387.27</v>
      </c>
      <c r="N34" s="80"/>
    </row>
    <row r="35" customFormat="false" ht="82.05" hidden="false" customHeight="true" outlineLevel="0" collapsed="false">
      <c r="A35" s="29" t="n">
        <v>24</v>
      </c>
      <c r="B35" s="70" t="s">
        <v>88</v>
      </c>
      <c r="C35" s="77" t="s">
        <v>89</v>
      </c>
      <c r="D35" s="71" t="n">
        <v>1022600936797</v>
      </c>
      <c r="E35" s="81" t="s">
        <v>90</v>
      </c>
      <c r="F35" s="72" t="n">
        <v>75404</v>
      </c>
      <c r="G35" s="73" t="s">
        <v>22</v>
      </c>
      <c r="H35" s="74" t="n">
        <v>100</v>
      </c>
      <c r="I35" s="70" t="s">
        <v>64</v>
      </c>
      <c r="J35" s="75" t="s">
        <v>65</v>
      </c>
      <c r="K35" s="79" t="n">
        <v>2.08</v>
      </c>
      <c r="L35" s="79" t="n">
        <v>1.93</v>
      </c>
      <c r="M35" s="79" t="n">
        <v>9148.49</v>
      </c>
      <c r="N35" s="80"/>
    </row>
    <row r="36" customFormat="false" ht="92" hidden="false" customHeight="true" outlineLevel="0" collapsed="false">
      <c r="A36" s="29" t="n">
        <v>25</v>
      </c>
      <c r="B36" s="70" t="s">
        <v>91</v>
      </c>
      <c r="C36" s="77" t="s">
        <v>92</v>
      </c>
      <c r="D36" s="71" t="n">
        <v>1022600936808</v>
      </c>
      <c r="E36" s="81" t="s">
        <v>93</v>
      </c>
      <c r="F36" s="72" t="n">
        <v>75404</v>
      </c>
      <c r="G36" s="73" t="s">
        <v>22</v>
      </c>
      <c r="H36" s="74" t="n">
        <v>100</v>
      </c>
      <c r="I36" s="70" t="s">
        <v>64</v>
      </c>
      <c r="J36" s="75" t="s">
        <v>65</v>
      </c>
      <c r="K36" s="79" t="n">
        <v>2.83</v>
      </c>
      <c r="L36" s="79" t="n">
        <v>3.02</v>
      </c>
      <c r="M36" s="79" t="n">
        <v>14443.24</v>
      </c>
      <c r="N36" s="80"/>
    </row>
    <row r="37" customFormat="false" ht="93.9" hidden="false" customHeight="true" outlineLevel="0" collapsed="false">
      <c r="A37" s="29" t="n">
        <v>26</v>
      </c>
      <c r="B37" s="82" t="s">
        <v>94</v>
      </c>
      <c r="C37" s="83" t="s">
        <v>95</v>
      </c>
      <c r="D37" s="84" t="n">
        <v>1022600936819</v>
      </c>
      <c r="E37" s="85" t="n">
        <v>36383</v>
      </c>
      <c r="F37" s="86" t="n">
        <v>75404</v>
      </c>
      <c r="G37" s="73" t="s">
        <v>22</v>
      </c>
      <c r="H37" s="87" t="n">
        <v>100</v>
      </c>
      <c r="I37" s="82" t="s">
        <v>64</v>
      </c>
      <c r="J37" s="83" t="s">
        <v>65</v>
      </c>
      <c r="K37" s="88" t="n">
        <v>0</v>
      </c>
      <c r="L37" s="88" t="n">
        <v>0</v>
      </c>
      <c r="M37" s="89" t="n">
        <v>3197.75</v>
      </c>
      <c r="N37" s="90" t="s">
        <v>96</v>
      </c>
    </row>
    <row r="38" customFormat="false" ht="87.65" hidden="false" customHeight="true" outlineLevel="0" collapsed="false">
      <c r="A38" s="29" t="n">
        <v>27</v>
      </c>
      <c r="B38" s="70" t="s">
        <v>97</v>
      </c>
      <c r="C38" s="77" t="s">
        <v>98</v>
      </c>
      <c r="D38" s="71" t="n">
        <v>1022600936820</v>
      </c>
      <c r="E38" s="81" t="s">
        <v>79</v>
      </c>
      <c r="F38" s="72" t="n">
        <v>75404</v>
      </c>
      <c r="G38" s="73" t="s">
        <v>22</v>
      </c>
      <c r="H38" s="74" t="n">
        <v>100</v>
      </c>
      <c r="I38" s="70" t="s">
        <v>64</v>
      </c>
      <c r="J38" s="75" t="s">
        <v>65</v>
      </c>
      <c r="K38" s="79" t="n">
        <v>1.12</v>
      </c>
      <c r="L38" s="79" t="n">
        <v>1.61</v>
      </c>
      <c r="M38" s="79" t="n">
        <v>7542.8</v>
      </c>
      <c r="N38" s="80"/>
    </row>
    <row r="39" customFormat="false" ht="77.7" hidden="false" customHeight="true" outlineLevel="0" collapsed="false">
      <c r="A39" s="29" t="n">
        <v>28</v>
      </c>
      <c r="B39" s="70" t="s">
        <v>99</v>
      </c>
      <c r="C39" s="77" t="s">
        <v>100</v>
      </c>
      <c r="D39" s="71" t="n">
        <v>1022600936918</v>
      </c>
      <c r="E39" s="81" t="s">
        <v>101</v>
      </c>
      <c r="F39" s="72" t="n">
        <v>75404</v>
      </c>
      <c r="G39" s="73" t="s">
        <v>22</v>
      </c>
      <c r="H39" s="74" t="n">
        <v>100</v>
      </c>
      <c r="I39" s="70" t="s">
        <v>64</v>
      </c>
      <c r="J39" s="75" t="s">
        <v>65</v>
      </c>
      <c r="K39" s="79" t="n">
        <v>2.08</v>
      </c>
      <c r="L39" s="79" t="n">
        <v>2.27</v>
      </c>
      <c r="M39" s="79" t="n">
        <v>10872.79</v>
      </c>
      <c r="N39" s="80"/>
    </row>
    <row r="40" customFormat="false" ht="81.45" hidden="false" customHeight="true" outlineLevel="0" collapsed="false">
      <c r="A40" s="29" t="n">
        <v>29</v>
      </c>
      <c r="B40" s="70" t="s">
        <v>102</v>
      </c>
      <c r="C40" s="77" t="s">
        <v>103</v>
      </c>
      <c r="D40" s="71" t="n">
        <v>1022600936930</v>
      </c>
      <c r="E40" s="81" t="s">
        <v>104</v>
      </c>
      <c r="F40" s="72" t="n">
        <v>75404</v>
      </c>
      <c r="G40" s="73" t="s">
        <v>22</v>
      </c>
      <c r="H40" s="74" t="n">
        <v>100</v>
      </c>
      <c r="I40" s="70" t="s">
        <v>64</v>
      </c>
      <c r="J40" s="75" t="s">
        <v>65</v>
      </c>
      <c r="K40" s="79" t="n">
        <v>2.2</v>
      </c>
      <c r="L40" s="79" t="n">
        <v>2.24</v>
      </c>
      <c r="M40" s="79" t="n">
        <v>10742.82</v>
      </c>
      <c r="N40" s="80"/>
    </row>
    <row r="41" customFormat="false" ht="77.1" hidden="false" customHeight="true" outlineLevel="0" collapsed="false">
      <c r="A41" s="29" t="n">
        <v>30</v>
      </c>
      <c r="B41" s="70" t="s">
        <v>105</v>
      </c>
      <c r="C41" s="77" t="s">
        <v>106</v>
      </c>
      <c r="D41" s="71" t="n">
        <v>1022600937006</v>
      </c>
      <c r="E41" s="78" t="n">
        <v>36854</v>
      </c>
      <c r="F41" s="72" t="n">
        <v>75404</v>
      </c>
      <c r="G41" s="73" t="s">
        <v>22</v>
      </c>
      <c r="H41" s="74" t="n">
        <v>100</v>
      </c>
      <c r="I41" s="70" t="s">
        <v>64</v>
      </c>
      <c r="J41" s="75" t="s">
        <v>65</v>
      </c>
      <c r="K41" s="79" t="n">
        <v>2.12</v>
      </c>
      <c r="L41" s="79" t="n">
        <v>2.38</v>
      </c>
      <c r="M41" s="89" t="n">
        <v>11391.97</v>
      </c>
      <c r="N41" s="80"/>
    </row>
    <row r="42" customFormat="false" ht="158.2" hidden="false" customHeight="false" outlineLevel="0" collapsed="false">
      <c r="A42" s="29" t="n">
        <v>31</v>
      </c>
      <c r="B42" s="70" t="s">
        <v>107</v>
      </c>
      <c r="C42" s="77" t="s">
        <v>108</v>
      </c>
      <c r="D42" s="71" t="n">
        <v>1022600937380</v>
      </c>
      <c r="E42" s="78" t="n">
        <v>36388</v>
      </c>
      <c r="F42" s="72" t="n">
        <v>75404</v>
      </c>
      <c r="G42" s="73" t="s">
        <v>22</v>
      </c>
      <c r="H42" s="74" t="n">
        <v>100</v>
      </c>
      <c r="I42" s="70" t="s">
        <v>64</v>
      </c>
      <c r="J42" s="75" t="s">
        <v>65</v>
      </c>
      <c r="K42" s="79" t="n">
        <v>3</v>
      </c>
      <c r="L42" s="79" t="n">
        <v>3.13</v>
      </c>
      <c r="M42" s="79" t="n">
        <v>15003.35</v>
      </c>
      <c r="N42" s="80"/>
    </row>
    <row r="43" customFormat="false" ht="80.8" hidden="false" customHeight="true" outlineLevel="0" collapsed="false">
      <c r="A43" s="29" t="n">
        <v>32</v>
      </c>
      <c r="B43" s="70" t="s">
        <v>109</v>
      </c>
      <c r="C43" s="77" t="s">
        <v>110</v>
      </c>
      <c r="D43" s="71" t="n">
        <v>1022600937446</v>
      </c>
      <c r="E43" s="81" t="s">
        <v>111</v>
      </c>
      <c r="F43" s="72" t="n">
        <v>75404</v>
      </c>
      <c r="G43" s="73" t="s">
        <v>22</v>
      </c>
      <c r="H43" s="74" t="n">
        <v>100</v>
      </c>
      <c r="I43" s="70" t="s">
        <v>64</v>
      </c>
      <c r="J43" s="75" t="s">
        <v>65</v>
      </c>
      <c r="K43" s="79" t="n">
        <v>2.25</v>
      </c>
      <c r="L43" s="79" t="n">
        <v>1.98</v>
      </c>
      <c r="M43" s="79" t="n">
        <v>9465.32</v>
      </c>
      <c r="N43" s="80"/>
    </row>
    <row r="44" customFormat="false" ht="80.8" hidden="false" customHeight="true" outlineLevel="0" collapsed="false">
      <c r="A44" s="29" t="n">
        <v>33</v>
      </c>
      <c r="B44" s="70" t="s">
        <v>112</v>
      </c>
      <c r="C44" s="77" t="s">
        <v>113</v>
      </c>
      <c r="D44" s="71" t="n">
        <v>1022600937457</v>
      </c>
      <c r="E44" s="81" t="s">
        <v>114</v>
      </c>
      <c r="F44" s="72" t="n">
        <v>75404</v>
      </c>
      <c r="G44" s="73" t="s">
        <v>22</v>
      </c>
      <c r="H44" s="74" t="n">
        <v>100</v>
      </c>
      <c r="I44" s="70" t="s">
        <v>64</v>
      </c>
      <c r="J44" s="75" t="s">
        <v>65</v>
      </c>
      <c r="K44" s="79" t="n">
        <v>2.16</v>
      </c>
      <c r="L44" s="79" t="n">
        <v>1.9</v>
      </c>
      <c r="M44" s="79" t="n">
        <v>9134.45</v>
      </c>
      <c r="N44" s="80"/>
    </row>
    <row r="45" customFormat="false" ht="92.65" hidden="false" customHeight="true" outlineLevel="0" collapsed="false">
      <c r="A45" s="29" t="n">
        <v>34</v>
      </c>
      <c r="B45" s="70" t="s">
        <v>115</v>
      </c>
      <c r="C45" s="77" t="s">
        <v>116</v>
      </c>
      <c r="D45" s="71" t="n">
        <v>1022600937688</v>
      </c>
      <c r="E45" s="81" t="s">
        <v>117</v>
      </c>
      <c r="F45" s="72" t="n">
        <v>75404</v>
      </c>
      <c r="G45" s="73" t="s">
        <v>22</v>
      </c>
      <c r="H45" s="74" t="n">
        <v>100</v>
      </c>
      <c r="I45" s="70" t="s">
        <v>64</v>
      </c>
      <c r="J45" s="75" t="s">
        <v>65</v>
      </c>
      <c r="K45" s="79" t="n">
        <v>3.2</v>
      </c>
      <c r="L45" s="79" t="n">
        <v>3.63</v>
      </c>
      <c r="M45" s="79" t="n">
        <v>17293.94</v>
      </c>
      <c r="N45" s="80"/>
    </row>
    <row r="46" customFormat="false" ht="147" hidden="false" customHeight="false" outlineLevel="0" collapsed="false">
      <c r="A46" s="29" t="n">
        <v>35</v>
      </c>
      <c r="B46" s="70" t="s">
        <v>118</v>
      </c>
      <c r="C46" s="77" t="s">
        <v>119</v>
      </c>
      <c r="D46" s="71" t="n">
        <v>1022600938470</v>
      </c>
      <c r="E46" s="81" t="s">
        <v>120</v>
      </c>
      <c r="F46" s="72" t="n">
        <v>75404</v>
      </c>
      <c r="G46" s="73" t="s">
        <v>22</v>
      </c>
      <c r="H46" s="74" t="n">
        <v>100</v>
      </c>
      <c r="I46" s="70" t="s">
        <v>64</v>
      </c>
      <c r="J46" s="75" t="s">
        <v>65</v>
      </c>
      <c r="K46" s="79" t="n">
        <v>3.75</v>
      </c>
      <c r="L46" s="79" t="n">
        <v>3.5</v>
      </c>
      <c r="M46" s="79" t="n">
        <v>16148.23</v>
      </c>
      <c r="N46" s="80"/>
    </row>
    <row r="47" customFormat="false" ht="147" hidden="false" customHeight="false" outlineLevel="0" collapsed="false">
      <c r="A47" s="29" t="n">
        <v>36</v>
      </c>
      <c r="B47" s="70" t="s">
        <v>121</v>
      </c>
      <c r="C47" s="77" t="s">
        <v>122</v>
      </c>
      <c r="D47" s="71" t="n">
        <v>1022600938557</v>
      </c>
      <c r="E47" s="81" t="s">
        <v>123</v>
      </c>
      <c r="F47" s="72" t="n">
        <v>75404</v>
      </c>
      <c r="G47" s="73" t="s">
        <v>22</v>
      </c>
      <c r="H47" s="74" t="n">
        <v>100</v>
      </c>
      <c r="I47" s="70" t="s">
        <v>64</v>
      </c>
      <c r="J47" s="75" t="s">
        <v>65</v>
      </c>
      <c r="K47" s="79" t="n">
        <v>1.75</v>
      </c>
      <c r="L47" s="79" t="n">
        <v>2.13</v>
      </c>
      <c r="M47" s="79" t="n">
        <v>9994.24</v>
      </c>
      <c r="N47" s="80"/>
    </row>
    <row r="48" customFormat="false" ht="78.95" hidden="false" customHeight="true" outlineLevel="0" collapsed="false">
      <c r="A48" s="29" t="n">
        <v>37</v>
      </c>
      <c r="B48" s="70" t="s">
        <v>124</v>
      </c>
      <c r="C48" s="77" t="s">
        <v>125</v>
      </c>
      <c r="D48" s="71" t="n">
        <v>1022600939470</v>
      </c>
      <c r="E48" s="81" t="s">
        <v>126</v>
      </c>
      <c r="F48" s="72" t="n">
        <v>75404</v>
      </c>
      <c r="G48" s="73" t="s">
        <v>22</v>
      </c>
      <c r="H48" s="74" t="n">
        <v>100</v>
      </c>
      <c r="I48" s="70" t="s">
        <v>64</v>
      </c>
      <c r="J48" s="75" t="s">
        <v>65</v>
      </c>
      <c r="K48" s="79" t="n">
        <v>2.29</v>
      </c>
      <c r="L48" s="79" t="n">
        <v>2.08</v>
      </c>
      <c r="M48" s="79" t="n">
        <v>9901.89</v>
      </c>
      <c r="N48" s="80"/>
    </row>
    <row r="49" customFormat="false" ht="161.15" hidden="false" customHeight="true" outlineLevel="0" collapsed="false">
      <c r="A49" s="29" t="n">
        <v>38</v>
      </c>
      <c r="B49" s="70" t="s">
        <v>127</v>
      </c>
      <c r="C49" s="77" t="s">
        <v>128</v>
      </c>
      <c r="D49" s="71" t="n">
        <v>1032601565006</v>
      </c>
      <c r="E49" s="78" t="n">
        <v>37973</v>
      </c>
      <c r="F49" s="72" t="n">
        <v>75404</v>
      </c>
      <c r="G49" s="73" t="s">
        <v>22</v>
      </c>
      <c r="H49" s="74" t="n">
        <v>100</v>
      </c>
      <c r="I49" s="70" t="s">
        <v>64</v>
      </c>
      <c r="J49" s="75" t="s">
        <v>65</v>
      </c>
      <c r="K49" s="79" t="n">
        <v>5.58</v>
      </c>
      <c r="L49" s="79" t="n">
        <v>4.21</v>
      </c>
      <c r="M49" s="79" t="n">
        <v>20041.6</v>
      </c>
      <c r="N49" s="80"/>
    </row>
    <row r="50" customFormat="false" ht="68.05" hidden="false" customHeight="false" outlineLevel="0" collapsed="false">
      <c r="A50" s="29" t="n">
        <v>39</v>
      </c>
      <c r="B50" s="70" t="s">
        <v>129</v>
      </c>
      <c r="C50" s="91" t="s">
        <v>130</v>
      </c>
      <c r="D50" s="71" t="n">
        <v>1042600481065</v>
      </c>
      <c r="E50" s="81" t="s">
        <v>131</v>
      </c>
      <c r="F50" s="72" t="n">
        <v>75404</v>
      </c>
      <c r="G50" s="73" t="s">
        <v>22</v>
      </c>
      <c r="H50" s="74" t="n">
        <v>100</v>
      </c>
      <c r="I50" s="70" t="s">
        <v>64</v>
      </c>
      <c r="J50" s="75" t="s">
        <v>65</v>
      </c>
      <c r="K50" s="79" t="n">
        <v>2.08</v>
      </c>
      <c r="L50" s="79" t="n">
        <v>2.23</v>
      </c>
      <c r="M50" s="79" t="n">
        <v>10701.65</v>
      </c>
      <c r="N50" s="80"/>
    </row>
    <row r="51" customFormat="false" ht="82.05" hidden="false" customHeight="true" outlineLevel="0" collapsed="false">
      <c r="A51" s="29" t="n">
        <v>40</v>
      </c>
      <c r="B51" s="70" t="s">
        <v>132</v>
      </c>
      <c r="C51" s="77" t="s">
        <v>133</v>
      </c>
      <c r="D51" s="71" t="n">
        <v>1052600527484</v>
      </c>
      <c r="E51" s="78" t="n">
        <v>38646</v>
      </c>
      <c r="F51" s="72" t="n">
        <v>75404</v>
      </c>
      <c r="G51" s="73" t="s">
        <v>22</v>
      </c>
      <c r="H51" s="74" t="n">
        <v>100</v>
      </c>
      <c r="I51" s="70" t="s">
        <v>64</v>
      </c>
      <c r="J51" s="75" t="s">
        <v>65</v>
      </c>
      <c r="K51" s="79" t="n">
        <v>1.25</v>
      </c>
      <c r="L51" s="79" t="n">
        <v>1.74</v>
      </c>
      <c r="M51" s="79" t="n">
        <v>8197.99</v>
      </c>
      <c r="N51" s="80"/>
    </row>
    <row r="52" customFormat="false" ht="90.75" hidden="false" customHeight="true" outlineLevel="0" collapsed="false">
      <c r="A52" s="29" t="n">
        <v>41</v>
      </c>
      <c r="B52" s="70" t="s">
        <v>134</v>
      </c>
      <c r="C52" s="77" t="s">
        <v>135</v>
      </c>
      <c r="D52" s="71" t="n">
        <v>1072643000352</v>
      </c>
      <c r="E52" s="78" t="n">
        <v>39218</v>
      </c>
      <c r="F52" s="72" t="n">
        <v>75404</v>
      </c>
      <c r="G52" s="73" t="s">
        <v>22</v>
      </c>
      <c r="H52" s="74" t="n">
        <v>100</v>
      </c>
      <c r="I52" s="70" t="s">
        <v>64</v>
      </c>
      <c r="J52" s="75" t="s">
        <v>65</v>
      </c>
      <c r="K52" s="79" t="n">
        <v>2.91</v>
      </c>
      <c r="L52" s="79" t="n">
        <v>2.6</v>
      </c>
      <c r="M52" s="79" t="n">
        <v>12418.79</v>
      </c>
      <c r="N52" s="80"/>
    </row>
    <row r="53" customFormat="false" ht="75.85" hidden="false" customHeight="true" outlineLevel="0" collapsed="false">
      <c r="A53" s="29" t="n">
        <v>42</v>
      </c>
      <c r="B53" s="70" t="s">
        <v>136</v>
      </c>
      <c r="C53" s="77" t="s">
        <v>137</v>
      </c>
      <c r="D53" s="71" t="n">
        <v>1122651036584</v>
      </c>
      <c r="E53" s="78" t="n">
        <v>41269</v>
      </c>
      <c r="F53" s="72" t="n">
        <v>75404</v>
      </c>
      <c r="G53" s="73" t="s">
        <v>22</v>
      </c>
      <c r="H53" s="74" t="n">
        <v>100</v>
      </c>
      <c r="I53" s="70" t="s">
        <v>64</v>
      </c>
      <c r="J53" s="75" t="s">
        <v>65</v>
      </c>
      <c r="K53" s="79" t="n">
        <v>3.29</v>
      </c>
      <c r="L53" s="79" t="n">
        <v>3.33</v>
      </c>
      <c r="M53" s="79" t="n">
        <v>16001.31</v>
      </c>
      <c r="N53" s="80"/>
    </row>
    <row r="54" customFormat="false" ht="68.4" hidden="false" customHeight="true" outlineLevel="0" collapsed="false">
      <c r="A54" s="29" t="n">
        <v>43</v>
      </c>
      <c r="B54" s="70" t="s">
        <v>138</v>
      </c>
      <c r="C54" s="77" t="s">
        <v>139</v>
      </c>
      <c r="D54" s="71" t="n">
        <v>1022600936764</v>
      </c>
      <c r="E54" s="78" t="n">
        <v>36346</v>
      </c>
      <c r="F54" s="72" t="n">
        <v>75403</v>
      </c>
      <c r="G54" s="73" t="s">
        <v>22</v>
      </c>
      <c r="H54" s="74" t="n">
        <v>100</v>
      </c>
      <c r="I54" s="70" t="s">
        <v>140</v>
      </c>
      <c r="J54" s="75" t="s">
        <v>141</v>
      </c>
      <c r="K54" s="79" t="n">
        <v>15.44</v>
      </c>
      <c r="L54" s="79" t="n">
        <v>10.33</v>
      </c>
      <c r="M54" s="79" t="n">
        <v>73897.31</v>
      </c>
      <c r="N54" s="80"/>
    </row>
    <row r="55" customFormat="false" ht="79.6" hidden="false" customHeight="true" outlineLevel="0" collapsed="false">
      <c r="A55" s="29" t="n">
        <v>44</v>
      </c>
      <c r="B55" s="70" t="s">
        <v>142</v>
      </c>
      <c r="C55" s="77" t="s">
        <v>143</v>
      </c>
      <c r="D55" s="71" t="n">
        <v>1022600936907</v>
      </c>
      <c r="E55" s="81" t="s">
        <v>144</v>
      </c>
      <c r="F55" s="72" t="n">
        <v>75403</v>
      </c>
      <c r="G55" s="73" t="s">
        <v>22</v>
      </c>
      <c r="H55" s="74" t="n">
        <v>100</v>
      </c>
      <c r="I55" s="70" t="s">
        <v>140</v>
      </c>
      <c r="J55" s="75" t="s">
        <v>141</v>
      </c>
      <c r="K55" s="79" t="n">
        <v>14.77</v>
      </c>
      <c r="L55" s="79" t="n">
        <v>10.81</v>
      </c>
      <c r="M55" s="79" t="n">
        <v>77766.7</v>
      </c>
      <c r="N55" s="80"/>
    </row>
    <row r="56" customFormat="false" ht="90.15" hidden="false" customHeight="true" outlineLevel="0" collapsed="false">
      <c r="A56" s="29" t="n">
        <v>45</v>
      </c>
      <c r="B56" s="70" t="s">
        <v>145</v>
      </c>
      <c r="C56" s="77" t="s">
        <v>146</v>
      </c>
      <c r="D56" s="71" t="n">
        <v>1022600937017</v>
      </c>
      <c r="E56" s="78" t="n">
        <v>36327</v>
      </c>
      <c r="F56" s="72" t="n">
        <v>75403</v>
      </c>
      <c r="G56" s="73" t="s">
        <v>22</v>
      </c>
      <c r="H56" s="74" t="n">
        <v>100</v>
      </c>
      <c r="I56" s="70" t="s">
        <v>140</v>
      </c>
      <c r="J56" s="75" t="s">
        <v>141</v>
      </c>
      <c r="K56" s="79" t="n">
        <v>14.55</v>
      </c>
      <c r="L56" s="79" t="n">
        <v>9.72</v>
      </c>
      <c r="M56" s="79" t="n">
        <v>69747.25</v>
      </c>
      <c r="N56" s="80"/>
    </row>
    <row r="57" customFormat="false" ht="80.2" hidden="false" customHeight="true" outlineLevel="0" collapsed="false">
      <c r="A57" s="29" t="n">
        <v>46</v>
      </c>
      <c r="B57" s="70" t="s">
        <v>147</v>
      </c>
      <c r="C57" s="77" t="s">
        <v>148</v>
      </c>
      <c r="D57" s="71" t="n">
        <v>1022600936610</v>
      </c>
      <c r="E57" s="78" t="n">
        <v>36368</v>
      </c>
      <c r="F57" s="72" t="n">
        <v>75404</v>
      </c>
      <c r="G57" s="73" t="s">
        <v>22</v>
      </c>
      <c r="H57" s="74" t="n">
        <v>100</v>
      </c>
      <c r="I57" s="70" t="s">
        <v>149</v>
      </c>
      <c r="J57" s="75" t="s">
        <v>141</v>
      </c>
      <c r="K57" s="79" t="n">
        <v>2.72</v>
      </c>
      <c r="L57" s="79" t="n">
        <v>4.2</v>
      </c>
      <c r="M57" s="79" t="n">
        <v>31213.99</v>
      </c>
      <c r="N57" s="80"/>
    </row>
    <row r="58" customFormat="false" ht="93.25" hidden="false" customHeight="true" outlineLevel="0" collapsed="false">
      <c r="A58" s="29" t="n">
        <v>47</v>
      </c>
      <c r="B58" s="70" t="s">
        <v>150</v>
      </c>
      <c r="C58" s="77" t="s">
        <v>151</v>
      </c>
      <c r="D58" s="71" t="n">
        <v>1022600936698</v>
      </c>
      <c r="E58" s="78" t="n">
        <v>37019</v>
      </c>
      <c r="F58" s="72" t="n">
        <v>75404</v>
      </c>
      <c r="G58" s="73" t="s">
        <v>22</v>
      </c>
      <c r="H58" s="74" t="n">
        <v>100</v>
      </c>
      <c r="I58" s="70" t="s">
        <v>149</v>
      </c>
      <c r="J58" s="75" t="s">
        <v>141</v>
      </c>
      <c r="K58" s="79" t="n">
        <v>2.24</v>
      </c>
      <c r="L58" s="79" t="n">
        <v>3.98</v>
      </c>
      <c r="M58" s="79" t="n">
        <v>29785.58</v>
      </c>
      <c r="N58" s="80"/>
    </row>
    <row r="59" customFormat="false" ht="91.4" hidden="false" customHeight="true" outlineLevel="0" collapsed="false">
      <c r="A59" s="29" t="n">
        <v>48</v>
      </c>
      <c r="B59" s="70" t="s">
        <v>152</v>
      </c>
      <c r="C59" s="77" t="s">
        <v>153</v>
      </c>
      <c r="D59" s="71" t="n">
        <v>1022600937480</v>
      </c>
      <c r="E59" s="78" t="n">
        <v>37019</v>
      </c>
      <c r="F59" s="72" t="n">
        <v>75404</v>
      </c>
      <c r="G59" s="73" t="s">
        <v>22</v>
      </c>
      <c r="H59" s="74" t="n">
        <v>100</v>
      </c>
      <c r="I59" s="70" t="s">
        <v>149</v>
      </c>
      <c r="J59" s="75" t="s">
        <v>141</v>
      </c>
      <c r="K59" s="79" t="n">
        <v>2.12</v>
      </c>
      <c r="L59" s="79" t="n">
        <v>3.83</v>
      </c>
      <c r="M59" s="79" t="n">
        <v>28374.94</v>
      </c>
      <c r="N59" s="80"/>
    </row>
    <row r="60" customFormat="false" ht="90.15" hidden="false" customHeight="true" outlineLevel="0" collapsed="false">
      <c r="A60" s="29" t="n">
        <v>49</v>
      </c>
      <c r="B60" s="70" t="s">
        <v>154</v>
      </c>
      <c r="C60" s="77" t="s">
        <v>155</v>
      </c>
      <c r="D60" s="71" t="n">
        <v>1022600936522</v>
      </c>
      <c r="E60" s="81" t="s">
        <v>156</v>
      </c>
      <c r="F60" s="72" t="n">
        <v>75404</v>
      </c>
      <c r="G60" s="73" t="s">
        <v>22</v>
      </c>
      <c r="H60" s="74" t="n">
        <v>100</v>
      </c>
      <c r="I60" s="70" t="s">
        <v>140</v>
      </c>
      <c r="J60" s="75" t="s">
        <v>141</v>
      </c>
      <c r="K60" s="79" t="n">
        <v>2.67</v>
      </c>
      <c r="L60" s="79" t="n">
        <v>4.3</v>
      </c>
      <c r="M60" s="79" t="n">
        <v>32214.94</v>
      </c>
      <c r="N60" s="80"/>
    </row>
    <row r="61" customFormat="false" ht="77.7" hidden="false" customHeight="true" outlineLevel="0" collapsed="false">
      <c r="A61" s="29" t="n">
        <v>50</v>
      </c>
      <c r="B61" s="70" t="s">
        <v>157</v>
      </c>
      <c r="C61" s="77" t="s">
        <v>158</v>
      </c>
      <c r="D61" s="71" t="n">
        <v>1022600936533</v>
      </c>
      <c r="E61" s="81" t="s">
        <v>156</v>
      </c>
      <c r="F61" s="72" t="n">
        <v>75404</v>
      </c>
      <c r="G61" s="73" t="s">
        <v>22</v>
      </c>
      <c r="H61" s="74" t="n">
        <v>100</v>
      </c>
      <c r="I61" s="70" t="s">
        <v>140</v>
      </c>
      <c r="J61" s="75" t="s">
        <v>141</v>
      </c>
      <c r="K61" s="79" t="n">
        <v>1.94</v>
      </c>
      <c r="L61" s="79" t="n">
        <v>3.2</v>
      </c>
      <c r="M61" s="79" t="n">
        <v>23914.55</v>
      </c>
      <c r="N61" s="80"/>
    </row>
    <row r="62" customFormat="false" ht="80.8" hidden="false" customHeight="true" outlineLevel="0" collapsed="false">
      <c r="A62" s="29" t="n">
        <v>51</v>
      </c>
      <c r="B62" s="70" t="s">
        <v>159</v>
      </c>
      <c r="C62" s="77" t="s">
        <v>160</v>
      </c>
      <c r="D62" s="71" t="n">
        <v>1022600936566</v>
      </c>
      <c r="E62" s="81" t="s">
        <v>161</v>
      </c>
      <c r="F62" s="72" t="n">
        <v>75404</v>
      </c>
      <c r="G62" s="73" t="s">
        <v>22</v>
      </c>
      <c r="H62" s="74" t="n">
        <v>100</v>
      </c>
      <c r="I62" s="70" t="s">
        <v>140</v>
      </c>
      <c r="J62" s="75" t="s">
        <v>141</v>
      </c>
      <c r="K62" s="79" t="n">
        <v>1.95</v>
      </c>
      <c r="L62" s="79" t="n">
        <v>5.34</v>
      </c>
      <c r="M62" s="89" t="n">
        <v>20137.37</v>
      </c>
      <c r="N62" s="80"/>
    </row>
    <row r="63" customFormat="false" ht="78.95" hidden="false" customHeight="true" outlineLevel="0" collapsed="false">
      <c r="A63" s="29" t="n">
        <v>52</v>
      </c>
      <c r="B63" s="70" t="s">
        <v>162</v>
      </c>
      <c r="C63" s="77" t="s">
        <v>163</v>
      </c>
      <c r="D63" s="71" t="n">
        <v>1022600936632</v>
      </c>
      <c r="E63" s="81" t="s">
        <v>164</v>
      </c>
      <c r="F63" s="72" t="n">
        <v>75404</v>
      </c>
      <c r="G63" s="73" t="s">
        <v>22</v>
      </c>
      <c r="H63" s="74" t="n">
        <v>100</v>
      </c>
      <c r="I63" s="70" t="s">
        <v>140</v>
      </c>
      <c r="J63" s="75" t="s">
        <v>141</v>
      </c>
      <c r="K63" s="79" t="n">
        <v>6.49</v>
      </c>
      <c r="L63" s="79" t="n">
        <v>4.39</v>
      </c>
      <c r="M63" s="79" t="n">
        <v>32824.01</v>
      </c>
      <c r="N63" s="80"/>
    </row>
    <row r="64" customFormat="false" ht="103.2" hidden="false" customHeight="true" outlineLevel="0" collapsed="false">
      <c r="A64" s="29" t="n">
        <v>53</v>
      </c>
      <c r="B64" s="70" t="s">
        <v>165</v>
      </c>
      <c r="C64" s="77" t="s">
        <v>166</v>
      </c>
      <c r="D64" s="71" t="n">
        <v>1022600936687</v>
      </c>
      <c r="E64" s="81" t="s">
        <v>156</v>
      </c>
      <c r="F64" s="72" t="n">
        <v>75404</v>
      </c>
      <c r="G64" s="73" t="s">
        <v>22</v>
      </c>
      <c r="H64" s="74" t="n">
        <v>100</v>
      </c>
      <c r="I64" s="70" t="s">
        <v>140</v>
      </c>
      <c r="J64" s="75" t="s">
        <v>141</v>
      </c>
      <c r="K64" s="79" t="n">
        <v>7.56</v>
      </c>
      <c r="L64" s="79" t="n">
        <v>6.66</v>
      </c>
      <c r="M64" s="79" t="n">
        <v>49589.33</v>
      </c>
      <c r="N64" s="80"/>
    </row>
    <row r="65" customFormat="false" ht="81.45" hidden="false" customHeight="true" outlineLevel="0" collapsed="false">
      <c r="A65" s="29" t="n">
        <v>54</v>
      </c>
      <c r="B65" s="70" t="s">
        <v>167</v>
      </c>
      <c r="C65" s="77" t="s">
        <v>168</v>
      </c>
      <c r="D65" s="71" t="n">
        <v>1022600936786</v>
      </c>
      <c r="E65" s="78" t="n">
        <v>37019</v>
      </c>
      <c r="F65" s="72" t="n">
        <v>75404</v>
      </c>
      <c r="G65" s="73" t="s">
        <v>22</v>
      </c>
      <c r="H65" s="74" t="n">
        <v>100</v>
      </c>
      <c r="I65" s="70" t="s">
        <v>140</v>
      </c>
      <c r="J65" s="75" t="s">
        <v>141</v>
      </c>
      <c r="K65" s="79" t="n">
        <v>5.65</v>
      </c>
      <c r="L65" s="79" t="n">
        <v>5.52</v>
      </c>
      <c r="M65" s="79" t="n">
        <v>41166.39</v>
      </c>
      <c r="N65" s="80"/>
    </row>
    <row r="66" customFormat="false" ht="91.4" hidden="false" customHeight="true" outlineLevel="0" collapsed="false">
      <c r="A66" s="29" t="n">
        <v>55</v>
      </c>
      <c r="B66" s="70" t="s">
        <v>169</v>
      </c>
      <c r="C66" s="77" t="s">
        <v>170</v>
      </c>
      <c r="D66" s="71" t="n">
        <v>1022600936885</v>
      </c>
      <c r="E66" s="78" t="n">
        <v>37019</v>
      </c>
      <c r="F66" s="72" t="n">
        <v>75404</v>
      </c>
      <c r="G66" s="73" t="s">
        <v>22</v>
      </c>
      <c r="H66" s="74" t="n">
        <v>100</v>
      </c>
      <c r="I66" s="70" t="s">
        <v>140</v>
      </c>
      <c r="J66" s="75" t="s">
        <v>141</v>
      </c>
      <c r="K66" s="79" t="n">
        <v>3.85</v>
      </c>
      <c r="L66" s="79" t="n">
        <v>3.99</v>
      </c>
      <c r="M66" s="79" t="n">
        <v>29685.7</v>
      </c>
      <c r="N66" s="80"/>
    </row>
    <row r="67" customFormat="false" ht="78.95" hidden="false" customHeight="true" outlineLevel="0" collapsed="false">
      <c r="A67" s="29" t="n">
        <v>56</v>
      </c>
      <c r="B67" s="70" t="s">
        <v>171</v>
      </c>
      <c r="C67" s="77" t="s">
        <v>172</v>
      </c>
      <c r="D67" s="71" t="n">
        <v>1022600936962</v>
      </c>
      <c r="E67" s="81" t="s">
        <v>156</v>
      </c>
      <c r="F67" s="72" t="n">
        <v>75404</v>
      </c>
      <c r="G67" s="73" t="s">
        <v>22</v>
      </c>
      <c r="H67" s="74" t="n">
        <v>100</v>
      </c>
      <c r="I67" s="70" t="s">
        <v>140</v>
      </c>
      <c r="J67" s="75" t="s">
        <v>141</v>
      </c>
      <c r="K67" s="79" t="n">
        <v>3.39</v>
      </c>
      <c r="L67" s="79" t="n">
        <v>3.54</v>
      </c>
      <c r="M67" s="79" t="n">
        <v>26376.82</v>
      </c>
      <c r="N67" s="80"/>
    </row>
    <row r="68" customFormat="false" ht="79.15" hidden="false" customHeight="false" outlineLevel="0" collapsed="false">
      <c r="A68" s="29" t="n">
        <v>57</v>
      </c>
      <c r="B68" s="70" t="s">
        <v>173</v>
      </c>
      <c r="C68" s="92" t="s">
        <v>174</v>
      </c>
      <c r="D68" s="71" t="n">
        <v>1022600937061</v>
      </c>
      <c r="E68" s="81" t="s">
        <v>175</v>
      </c>
      <c r="F68" s="72" t="n">
        <v>75404</v>
      </c>
      <c r="G68" s="73" t="s">
        <v>22</v>
      </c>
      <c r="H68" s="74" t="n">
        <v>100</v>
      </c>
      <c r="I68" s="70" t="s">
        <v>140</v>
      </c>
      <c r="J68" s="75" t="s">
        <v>141</v>
      </c>
      <c r="K68" s="79" t="n">
        <v>1.93</v>
      </c>
      <c r="L68" s="79" t="n">
        <v>3.64</v>
      </c>
      <c r="M68" s="79" t="n">
        <v>20206.24</v>
      </c>
      <c r="N68" s="80"/>
    </row>
    <row r="69" customFormat="false" ht="81.45" hidden="false" customHeight="true" outlineLevel="0" collapsed="false">
      <c r="A69" s="29" t="n">
        <v>58</v>
      </c>
      <c r="B69" s="70" t="s">
        <v>176</v>
      </c>
      <c r="C69" s="77" t="s">
        <v>177</v>
      </c>
      <c r="D69" s="71" t="n">
        <v>1022600937072</v>
      </c>
      <c r="E69" s="78" t="n">
        <v>37019</v>
      </c>
      <c r="F69" s="72" t="n">
        <v>75404</v>
      </c>
      <c r="G69" s="73" t="s">
        <v>22</v>
      </c>
      <c r="H69" s="74" t="n">
        <v>100</v>
      </c>
      <c r="I69" s="70" t="s">
        <v>140</v>
      </c>
      <c r="J69" s="75" t="s">
        <v>141</v>
      </c>
      <c r="K69" s="79" t="n">
        <v>1.85</v>
      </c>
      <c r="L69" s="79" t="n">
        <v>3.48</v>
      </c>
      <c r="M69" s="79" t="n">
        <v>25861.88</v>
      </c>
      <c r="N69" s="80"/>
    </row>
    <row r="70" customFormat="false" ht="80.2" hidden="false" customHeight="true" outlineLevel="0" collapsed="false">
      <c r="A70" s="29" t="n">
        <v>59</v>
      </c>
      <c r="B70" s="70" t="s">
        <v>178</v>
      </c>
      <c r="C70" s="77" t="s">
        <v>179</v>
      </c>
      <c r="D70" s="71" t="n">
        <v>1022600937105</v>
      </c>
      <c r="E70" s="78" t="n">
        <v>37019</v>
      </c>
      <c r="F70" s="72" t="n">
        <v>75404</v>
      </c>
      <c r="G70" s="73" t="s">
        <v>22</v>
      </c>
      <c r="H70" s="74" t="n">
        <v>100</v>
      </c>
      <c r="I70" s="70" t="s">
        <v>140</v>
      </c>
      <c r="J70" s="75" t="s">
        <v>141</v>
      </c>
      <c r="K70" s="79" t="n">
        <v>5.05</v>
      </c>
      <c r="L70" s="79" t="n">
        <v>4.99</v>
      </c>
      <c r="M70" s="79" t="n">
        <v>37293.06</v>
      </c>
      <c r="N70" s="80"/>
    </row>
    <row r="71" customFormat="false" ht="80.2" hidden="false" customHeight="true" outlineLevel="0" collapsed="false">
      <c r="A71" s="29" t="n">
        <v>60</v>
      </c>
      <c r="B71" s="70" t="s">
        <v>180</v>
      </c>
      <c r="C71" s="77" t="s">
        <v>181</v>
      </c>
      <c r="D71" s="71" t="n">
        <v>1022600937127</v>
      </c>
      <c r="E71" s="81" t="s">
        <v>156</v>
      </c>
      <c r="F71" s="72" t="n">
        <v>75404</v>
      </c>
      <c r="G71" s="73" t="s">
        <v>22</v>
      </c>
      <c r="H71" s="74" t="n">
        <v>100</v>
      </c>
      <c r="I71" s="70" t="s">
        <v>140</v>
      </c>
      <c r="J71" s="75" t="s">
        <v>141</v>
      </c>
      <c r="K71" s="79" t="n">
        <v>4.03</v>
      </c>
      <c r="L71" s="79" t="n">
        <v>4.68</v>
      </c>
      <c r="M71" s="79" t="n">
        <v>34841.33</v>
      </c>
      <c r="N71" s="80"/>
    </row>
    <row r="72" customFormat="false" ht="68.05" hidden="false" customHeight="false" outlineLevel="0" collapsed="false">
      <c r="A72" s="29" t="n">
        <v>61</v>
      </c>
      <c r="B72" s="70" t="s">
        <v>182</v>
      </c>
      <c r="C72" s="92" t="s">
        <v>183</v>
      </c>
      <c r="D72" s="71" t="n">
        <v>1022600937215</v>
      </c>
      <c r="E72" s="81" t="s">
        <v>156</v>
      </c>
      <c r="F72" s="72" t="n">
        <v>75404</v>
      </c>
      <c r="G72" s="73" t="s">
        <v>22</v>
      </c>
      <c r="H72" s="74" t="n">
        <v>100</v>
      </c>
      <c r="I72" s="70" t="s">
        <v>140</v>
      </c>
      <c r="J72" s="75" t="s">
        <v>141</v>
      </c>
      <c r="K72" s="79" t="n">
        <v>1.8</v>
      </c>
      <c r="L72" s="79" t="n">
        <v>3.4</v>
      </c>
      <c r="M72" s="79" t="n">
        <v>25402.53</v>
      </c>
      <c r="N72" s="80"/>
    </row>
    <row r="73" customFormat="false" ht="102.6" hidden="false" customHeight="true" outlineLevel="0" collapsed="false">
      <c r="A73" s="29" t="n">
        <v>62</v>
      </c>
      <c r="B73" s="41" t="s">
        <v>184</v>
      </c>
      <c r="C73" s="77" t="s">
        <v>185</v>
      </c>
      <c r="D73" s="71" t="n">
        <v>1022600938931</v>
      </c>
      <c r="E73" s="78" t="n">
        <v>34815</v>
      </c>
      <c r="F73" s="72" t="n">
        <v>75403</v>
      </c>
      <c r="G73" s="73" t="s">
        <v>22</v>
      </c>
      <c r="H73" s="74" t="n">
        <v>100</v>
      </c>
      <c r="I73" s="41" t="s">
        <v>186</v>
      </c>
      <c r="J73" s="75" t="s">
        <v>187</v>
      </c>
      <c r="K73" s="79" t="n">
        <v>0</v>
      </c>
      <c r="L73" s="79" t="n">
        <f aca="false">M73/80878.48*100</f>
        <v>4.07241827492307</v>
      </c>
      <c r="M73" s="79" t="n">
        <v>3293.71</v>
      </c>
      <c r="N73" s="80"/>
      <c r="Q73" s="93"/>
    </row>
    <row r="74" customFormat="false" ht="109.45" hidden="false" customHeight="true" outlineLevel="0" collapsed="false">
      <c r="A74" s="29" t="n">
        <v>63</v>
      </c>
      <c r="B74" s="41" t="s">
        <v>188</v>
      </c>
      <c r="C74" s="77" t="s">
        <v>189</v>
      </c>
      <c r="D74" s="71" t="n">
        <v>1022600936753</v>
      </c>
      <c r="E74" s="78" t="n">
        <v>36367</v>
      </c>
      <c r="F74" s="72" t="n">
        <v>75403</v>
      </c>
      <c r="G74" s="73" t="s">
        <v>22</v>
      </c>
      <c r="H74" s="74" t="n">
        <v>100</v>
      </c>
      <c r="I74" s="41" t="s">
        <v>186</v>
      </c>
      <c r="J74" s="75" t="s">
        <v>187</v>
      </c>
      <c r="K74" s="79" t="n">
        <f aca="false">830/3918*100</f>
        <v>21.1842776927004</v>
      </c>
      <c r="L74" s="79" t="n">
        <f aca="false">M74/80878.48*100</f>
        <v>10.150376218742</v>
      </c>
      <c r="M74" s="79" t="n">
        <v>8209.47</v>
      </c>
      <c r="N74" s="80"/>
      <c r="Q74" s="93"/>
    </row>
    <row r="75" customFormat="false" ht="83.3" hidden="false" customHeight="true" outlineLevel="0" collapsed="false">
      <c r="A75" s="29" t="n">
        <v>64</v>
      </c>
      <c r="B75" s="41" t="s">
        <v>190</v>
      </c>
      <c r="C75" s="77" t="s">
        <v>191</v>
      </c>
      <c r="D75" s="71" t="n">
        <v>1022600936896</v>
      </c>
      <c r="E75" s="94" t="n">
        <v>35823</v>
      </c>
      <c r="F75" s="72" t="n">
        <v>75403</v>
      </c>
      <c r="G75" s="73" t="s">
        <v>22</v>
      </c>
      <c r="H75" s="74" t="n">
        <v>100</v>
      </c>
      <c r="I75" s="41" t="s">
        <v>186</v>
      </c>
      <c r="J75" s="75" t="s">
        <v>187</v>
      </c>
      <c r="K75" s="79" t="n">
        <f aca="false">1052/3918*100</f>
        <v>26.8504338948443</v>
      </c>
      <c r="L75" s="79" t="n">
        <f aca="false">M75/80878.48*100</f>
        <v>16.397588085236</v>
      </c>
      <c r="M75" s="79" t="n">
        <v>13262.12</v>
      </c>
      <c r="N75" s="80"/>
      <c r="Q75" s="93"/>
    </row>
    <row r="76" customFormat="false" ht="79.6" hidden="false" customHeight="true" outlineLevel="0" collapsed="false">
      <c r="A76" s="29" t="n">
        <v>65</v>
      </c>
      <c r="B76" s="41" t="s">
        <v>192</v>
      </c>
      <c r="C76" s="77" t="s">
        <v>193</v>
      </c>
      <c r="D76" s="71" t="n">
        <v>1022600938073</v>
      </c>
      <c r="E76" s="81" t="s">
        <v>194</v>
      </c>
      <c r="F76" s="72" t="n">
        <v>75403</v>
      </c>
      <c r="G76" s="73" t="s">
        <v>22</v>
      </c>
      <c r="H76" s="74" t="n">
        <v>100</v>
      </c>
      <c r="I76" s="41" t="s">
        <v>186</v>
      </c>
      <c r="J76" s="75" t="s">
        <v>187</v>
      </c>
      <c r="K76" s="79" t="n">
        <f aca="false">957/3918*100</f>
        <v>24.4257274119449</v>
      </c>
      <c r="L76" s="79" t="n">
        <f aca="false">M76/80878.48*100</f>
        <v>19.6489226800504</v>
      </c>
      <c r="M76" s="79" t="n">
        <v>15891.75</v>
      </c>
      <c r="N76" s="80"/>
      <c r="Q76" s="93"/>
    </row>
    <row r="77" customFormat="false" ht="81.45" hidden="false" customHeight="true" outlineLevel="0" collapsed="false">
      <c r="A77" s="29" t="n">
        <v>66</v>
      </c>
      <c r="B77" s="41" t="s">
        <v>195</v>
      </c>
      <c r="C77" s="77" t="s">
        <v>196</v>
      </c>
      <c r="D77" s="71" t="n">
        <v>1032600231510</v>
      </c>
      <c r="E77" s="94" t="n">
        <v>37719</v>
      </c>
      <c r="F77" s="72" t="n">
        <v>75403</v>
      </c>
      <c r="G77" s="73" t="s">
        <v>22</v>
      </c>
      <c r="H77" s="74" t="n">
        <v>100</v>
      </c>
      <c r="I77" s="41" t="s">
        <v>197</v>
      </c>
      <c r="J77" s="75" t="s">
        <v>187</v>
      </c>
      <c r="K77" s="79" t="n">
        <f aca="false">600/3918*100</f>
        <v>15.3139356814701</v>
      </c>
      <c r="L77" s="79" t="n">
        <f aca="false">M77/80878.48*100</f>
        <v>17.7287827367676</v>
      </c>
      <c r="M77" s="79" t="n">
        <v>14338.77</v>
      </c>
      <c r="N77" s="80"/>
      <c r="Q77" s="93"/>
    </row>
    <row r="78" customFormat="false" ht="135.1" hidden="false" customHeight="false" outlineLevel="0" collapsed="false">
      <c r="A78" s="29" t="n">
        <v>67</v>
      </c>
      <c r="B78" s="70" t="s">
        <v>198</v>
      </c>
      <c r="C78" s="95" t="s">
        <v>199</v>
      </c>
      <c r="D78" s="71" t="n">
        <v>1112651000318</v>
      </c>
      <c r="E78" s="78" t="n">
        <v>40557</v>
      </c>
      <c r="F78" s="72" t="n">
        <v>75404</v>
      </c>
      <c r="G78" s="73" t="s">
        <v>22</v>
      </c>
      <c r="H78" s="74" t="n">
        <v>100</v>
      </c>
      <c r="I78" s="70" t="s">
        <v>200</v>
      </c>
      <c r="J78" s="75" t="s">
        <v>201</v>
      </c>
      <c r="K78" s="79" t="n">
        <v>100</v>
      </c>
      <c r="L78" s="79" t="n">
        <v>100</v>
      </c>
      <c r="M78" s="79" t="n">
        <v>12772.46</v>
      </c>
      <c r="N78" s="80"/>
    </row>
    <row r="79" customFormat="false" ht="87.65" hidden="false" customHeight="true" outlineLevel="0" collapsed="false">
      <c r="A79" s="29" t="n">
        <v>68</v>
      </c>
      <c r="B79" s="70" t="s">
        <v>202</v>
      </c>
      <c r="C79" s="77" t="s">
        <v>203</v>
      </c>
      <c r="D79" s="71" t="n">
        <v>1122651016510</v>
      </c>
      <c r="E79" s="78" t="n">
        <v>41060</v>
      </c>
      <c r="F79" s="72" t="n">
        <v>75404</v>
      </c>
      <c r="G79" s="73" t="s">
        <v>22</v>
      </c>
      <c r="H79" s="74" t="n">
        <v>100</v>
      </c>
      <c r="I79" s="70" t="s">
        <v>204</v>
      </c>
      <c r="J79" s="75" t="s">
        <v>205</v>
      </c>
      <c r="K79" s="79" t="n">
        <v>100</v>
      </c>
      <c r="L79" s="79" t="n">
        <v>100</v>
      </c>
      <c r="M79" s="79" t="n">
        <v>4164.67</v>
      </c>
      <c r="N79" s="80"/>
    </row>
    <row r="80" customFormat="false" ht="81.3" hidden="false" customHeight="true" outlineLevel="0" collapsed="false">
      <c r="A80" s="29" t="n">
        <v>69</v>
      </c>
      <c r="B80" s="30" t="s">
        <v>206</v>
      </c>
      <c r="C80" s="30" t="s">
        <v>207</v>
      </c>
      <c r="D80" s="31" t="n">
        <v>1022600937479</v>
      </c>
      <c r="E80" s="81" t="n">
        <v>37302</v>
      </c>
      <c r="F80" s="33" t="n">
        <v>75403</v>
      </c>
      <c r="G80" s="73" t="s">
        <v>22</v>
      </c>
      <c r="H80" s="31" t="n">
        <v>100</v>
      </c>
      <c r="I80" s="96" t="s">
        <v>186</v>
      </c>
      <c r="J80" s="36" t="s">
        <v>208</v>
      </c>
      <c r="K80" s="37" t="n">
        <f aca="false">274/3918*100</f>
        <v>6.9933639612047</v>
      </c>
      <c r="L80" s="37" t="n">
        <f aca="false">M80/80878.48*100</f>
        <v>26.6791116747001</v>
      </c>
      <c r="M80" s="38" t="n">
        <v>21577.66</v>
      </c>
      <c r="N80" s="39"/>
      <c r="Q80" s="97"/>
    </row>
    <row r="81" customFormat="false" ht="91" hidden="false" customHeight="false" outlineLevel="0" collapsed="false">
      <c r="A81" s="29" t="n">
        <v>70</v>
      </c>
      <c r="B81" s="30" t="s">
        <v>209</v>
      </c>
      <c r="C81" s="30" t="s">
        <v>210</v>
      </c>
      <c r="D81" s="31" t="n">
        <v>1022600937314</v>
      </c>
      <c r="E81" s="81" t="n">
        <v>35902</v>
      </c>
      <c r="F81" s="33" t="n">
        <v>75403</v>
      </c>
      <c r="G81" s="73" t="s">
        <v>22</v>
      </c>
      <c r="H81" s="31" t="n">
        <v>100</v>
      </c>
      <c r="I81" s="96" t="s">
        <v>186</v>
      </c>
      <c r="J81" s="36" t="s">
        <v>208</v>
      </c>
      <c r="K81" s="37" t="n">
        <f aca="false">205/3918*100</f>
        <v>5.23226135783563</v>
      </c>
      <c r="L81" s="37" t="n">
        <f aca="false">M81/80878.48*100</f>
        <v>8.18547776862275</v>
      </c>
      <c r="M81" s="38" t="n">
        <v>6620.29</v>
      </c>
      <c r="N81" s="39"/>
      <c r="Q81" s="97"/>
    </row>
    <row r="82" customFormat="false" ht="101.85" hidden="false" customHeight="false" outlineLevel="0" collapsed="false">
      <c r="A82" s="29" t="n">
        <v>71</v>
      </c>
      <c r="B82" s="30" t="s">
        <v>211</v>
      </c>
      <c r="C82" s="30" t="s">
        <v>212</v>
      </c>
      <c r="D82" s="31" t="n">
        <v>1092643000449</v>
      </c>
      <c r="E82" s="81" t="n">
        <v>40176</v>
      </c>
      <c r="F82" s="33" t="n">
        <v>75403</v>
      </c>
      <c r="G82" s="73" t="s">
        <v>22</v>
      </c>
      <c r="H82" s="31" t="n">
        <v>100</v>
      </c>
      <c r="I82" s="96" t="s">
        <v>213</v>
      </c>
      <c r="J82" s="36" t="s">
        <v>214</v>
      </c>
      <c r="K82" s="36" t="n">
        <v>13499</v>
      </c>
      <c r="L82" s="37" t="n">
        <f aca="false">M82/119501.22*100</f>
        <v>7.15930766229834</v>
      </c>
      <c r="M82" s="76" t="n">
        <v>8555.46</v>
      </c>
      <c r="N82" s="39"/>
      <c r="Q82" s="97"/>
      <c r="R82" s="98"/>
    </row>
    <row r="83" customFormat="false" ht="126.85" hidden="false" customHeight="true" outlineLevel="0" collapsed="false">
      <c r="A83" s="29" t="n">
        <v>72</v>
      </c>
      <c r="B83" s="30" t="s">
        <v>215</v>
      </c>
      <c r="C83" s="30" t="s">
        <v>216</v>
      </c>
      <c r="D83" s="31" t="n">
        <v>1022600937864</v>
      </c>
      <c r="E83" s="81" t="n">
        <v>35668</v>
      </c>
      <c r="F83" s="33" t="n">
        <v>75404</v>
      </c>
      <c r="G83" s="73" t="s">
        <v>22</v>
      </c>
      <c r="H83" s="31" t="n">
        <v>100</v>
      </c>
      <c r="I83" s="96" t="s">
        <v>217</v>
      </c>
      <c r="J83" s="36" t="s">
        <v>214</v>
      </c>
      <c r="K83" s="36" t="n">
        <v>161069</v>
      </c>
      <c r="L83" s="37" t="n">
        <f aca="false">M83/119501.22*100</f>
        <v>31.2850864618788</v>
      </c>
      <c r="M83" s="76" t="n">
        <v>37386.06</v>
      </c>
      <c r="N83" s="39"/>
      <c r="Q83" s="97"/>
      <c r="R83" s="98"/>
    </row>
    <row r="84" customFormat="false" ht="124.6" hidden="false" customHeight="false" outlineLevel="0" collapsed="false">
      <c r="A84" s="29" t="n">
        <v>73</v>
      </c>
      <c r="B84" s="30" t="s">
        <v>218</v>
      </c>
      <c r="C84" s="30" t="s">
        <v>219</v>
      </c>
      <c r="D84" s="31" t="n">
        <v>1052600486630</v>
      </c>
      <c r="E84" s="81" t="n">
        <v>38464</v>
      </c>
      <c r="F84" s="33" t="n">
        <v>75404</v>
      </c>
      <c r="G84" s="73" t="s">
        <v>22</v>
      </c>
      <c r="H84" s="31" t="n">
        <v>100</v>
      </c>
      <c r="I84" s="96" t="s">
        <v>217</v>
      </c>
      <c r="J84" s="36" t="s">
        <v>214</v>
      </c>
      <c r="K84" s="36" t="n">
        <v>23100</v>
      </c>
      <c r="L84" s="37" t="n">
        <f aca="false">M84/119501.22*100</f>
        <v>8.26604950141932</v>
      </c>
      <c r="M84" s="76" t="n">
        <v>9878.03</v>
      </c>
      <c r="N84" s="39"/>
      <c r="Q84" s="97"/>
      <c r="R84" s="98"/>
    </row>
    <row r="85" customFormat="false" ht="124.6" hidden="false" customHeight="false" outlineLevel="0" collapsed="false">
      <c r="A85" s="29" t="n">
        <v>74</v>
      </c>
      <c r="B85" s="30" t="s">
        <v>220</v>
      </c>
      <c r="C85" s="30" t="s">
        <v>221</v>
      </c>
      <c r="D85" s="31" t="n">
        <v>1052600484727</v>
      </c>
      <c r="E85" s="81" t="n">
        <v>38447</v>
      </c>
      <c r="F85" s="33" t="n">
        <v>75404</v>
      </c>
      <c r="G85" s="73" t="s">
        <v>22</v>
      </c>
      <c r="H85" s="31" t="n">
        <v>100</v>
      </c>
      <c r="I85" s="96" t="s">
        <v>217</v>
      </c>
      <c r="J85" s="36" t="s">
        <v>214</v>
      </c>
      <c r="K85" s="36" t="n">
        <v>24818</v>
      </c>
      <c r="L85" s="37" t="n">
        <f aca="false">M85/119501.22*100</f>
        <v>4.85100486840218</v>
      </c>
      <c r="M85" s="76" t="n">
        <v>5797.01</v>
      </c>
      <c r="N85" s="39"/>
      <c r="Q85" s="97"/>
      <c r="R85" s="98"/>
    </row>
    <row r="86" customFormat="false" ht="124.6" hidden="false" customHeight="false" outlineLevel="0" collapsed="false">
      <c r="A86" s="29" t="n">
        <v>75</v>
      </c>
      <c r="B86" s="30" t="s">
        <v>222</v>
      </c>
      <c r="C86" s="30" t="s">
        <v>223</v>
      </c>
      <c r="D86" s="31" t="n">
        <v>1052600483935</v>
      </c>
      <c r="E86" s="81" t="n">
        <v>38421</v>
      </c>
      <c r="F86" s="33" t="n">
        <v>75404</v>
      </c>
      <c r="G86" s="73" t="s">
        <v>22</v>
      </c>
      <c r="H86" s="31" t="n">
        <v>100</v>
      </c>
      <c r="I86" s="96" t="s">
        <v>217</v>
      </c>
      <c r="J86" s="36" t="s">
        <v>214</v>
      </c>
      <c r="K86" s="36" t="n">
        <v>16300</v>
      </c>
      <c r="L86" s="37" t="n">
        <f aca="false">M86/119501.22*100</f>
        <v>5.89626616364251</v>
      </c>
      <c r="M86" s="76" t="n">
        <v>7046.11</v>
      </c>
      <c r="N86" s="39"/>
      <c r="Q86" s="97"/>
      <c r="R86" s="98"/>
    </row>
    <row r="87" customFormat="false" ht="124.6" hidden="false" customHeight="false" outlineLevel="0" collapsed="false">
      <c r="A87" s="29" t="n">
        <v>76</v>
      </c>
      <c r="B87" s="30" t="s">
        <v>224</v>
      </c>
      <c r="C87" s="30" t="s">
        <v>225</v>
      </c>
      <c r="D87" s="31" t="n">
        <v>1052600484650</v>
      </c>
      <c r="E87" s="81" t="n">
        <v>38442</v>
      </c>
      <c r="F87" s="33" t="n">
        <v>75404</v>
      </c>
      <c r="G87" s="73" t="s">
        <v>22</v>
      </c>
      <c r="H87" s="31" t="n">
        <v>100</v>
      </c>
      <c r="I87" s="96" t="s">
        <v>217</v>
      </c>
      <c r="J87" s="36" t="s">
        <v>214</v>
      </c>
      <c r="K87" s="36" t="n">
        <v>11421</v>
      </c>
      <c r="L87" s="37" t="n">
        <f aca="false">M87/119501.22*100</f>
        <v>3.57580449806287</v>
      </c>
      <c r="M87" s="76" t="n">
        <v>4273.13</v>
      </c>
      <c r="N87" s="39"/>
      <c r="Q87" s="97"/>
      <c r="R87" s="98"/>
    </row>
    <row r="88" customFormat="false" ht="124.6" hidden="false" customHeight="false" outlineLevel="0" collapsed="false">
      <c r="A88" s="29" t="n">
        <v>77</v>
      </c>
      <c r="B88" s="30" t="s">
        <v>226</v>
      </c>
      <c r="C88" s="30" t="s">
        <v>227</v>
      </c>
      <c r="D88" s="31" t="n">
        <v>1062643018690</v>
      </c>
      <c r="E88" s="81" t="s">
        <v>228</v>
      </c>
      <c r="F88" s="33" t="n">
        <v>75404</v>
      </c>
      <c r="G88" s="73" t="s">
        <v>22</v>
      </c>
      <c r="H88" s="31" t="n">
        <v>100</v>
      </c>
      <c r="I88" s="96" t="s">
        <v>217</v>
      </c>
      <c r="J88" s="36" t="s">
        <v>214</v>
      </c>
      <c r="K88" s="36" t="n">
        <v>20898</v>
      </c>
      <c r="L88" s="37" t="n">
        <f aca="false">M88/119501.22*100</f>
        <v>6.94525127023808</v>
      </c>
      <c r="M88" s="76" t="n">
        <v>8299.66</v>
      </c>
      <c r="N88" s="39"/>
      <c r="Q88" s="97"/>
      <c r="R88" s="98"/>
    </row>
    <row r="89" customFormat="false" ht="124.6" hidden="false" customHeight="false" outlineLevel="0" collapsed="false">
      <c r="A89" s="29" t="n">
        <v>78</v>
      </c>
      <c r="B89" s="30" t="s">
        <v>229</v>
      </c>
      <c r="C89" s="30" t="s">
        <v>230</v>
      </c>
      <c r="D89" s="31" t="n">
        <v>1072643000341</v>
      </c>
      <c r="E89" s="81" t="s">
        <v>231</v>
      </c>
      <c r="F89" s="33" t="n">
        <v>75404</v>
      </c>
      <c r="G89" s="73" t="s">
        <v>22</v>
      </c>
      <c r="H89" s="31" t="n">
        <v>100</v>
      </c>
      <c r="I89" s="96" t="s">
        <v>217</v>
      </c>
      <c r="J89" s="36" t="s">
        <v>214</v>
      </c>
      <c r="K89" s="36" t="n">
        <v>12067</v>
      </c>
      <c r="L89" s="37" t="n">
        <f aca="false">M89/119501.22*100</f>
        <v>3.80796112374418</v>
      </c>
      <c r="M89" s="76" t="n">
        <v>4550.56</v>
      </c>
      <c r="N89" s="39"/>
      <c r="Q89" s="97"/>
      <c r="R89" s="98"/>
    </row>
    <row r="90" customFormat="false" ht="124.6" hidden="false" customHeight="false" outlineLevel="0" collapsed="false">
      <c r="A90" s="29" t="n">
        <v>79</v>
      </c>
      <c r="B90" s="30" t="s">
        <v>232</v>
      </c>
      <c r="C90" s="30" t="s">
        <v>233</v>
      </c>
      <c r="D90" s="31" t="n">
        <v>1052600484738</v>
      </c>
      <c r="E90" s="81" t="s">
        <v>234</v>
      </c>
      <c r="F90" s="33" t="n">
        <v>75404</v>
      </c>
      <c r="G90" s="73" t="s">
        <v>22</v>
      </c>
      <c r="H90" s="31" t="n">
        <v>100</v>
      </c>
      <c r="I90" s="96" t="s">
        <v>217</v>
      </c>
      <c r="J90" s="36" t="s">
        <v>214</v>
      </c>
      <c r="K90" s="36" t="n">
        <v>11748</v>
      </c>
      <c r="L90" s="37" t="n">
        <f aca="false">M90/119501.22*100</f>
        <v>2.22249613853315</v>
      </c>
      <c r="M90" s="76" t="n">
        <v>2655.91</v>
      </c>
      <c r="N90" s="39"/>
      <c r="Q90" s="97"/>
      <c r="R90" s="98"/>
    </row>
    <row r="91" customFormat="false" ht="124.6" hidden="false" customHeight="false" outlineLevel="0" collapsed="false">
      <c r="A91" s="29" t="n">
        <v>80</v>
      </c>
      <c r="B91" s="30" t="s">
        <v>235</v>
      </c>
      <c r="C91" s="30" t="s">
        <v>236</v>
      </c>
      <c r="D91" s="31" t="n">
        <v>1072643000440</v>
      </c>
      <c r="E91" s="81" t="s">
        <v>237</v>
      </c>
      <c r="F91" s="33" t="n">
        <v>75404</v>
      </c>
      <c r="G91" s="73" t="s">
        <v>22</v>
      </c>
      <c r="H91" s="31" t="n">
        <v>100</v>
      </c>
      <c r="I91" s="96" t="s">
        <v>217</v>
      </c>
      <c r="J91" s="36" t="s">
        <v>214</v>
      </c>
      <c r="K91" s="36" t="n">
        <v>16092</v>
      </c>
      <c r="L91" s="37" t="n">
        <f aca="false">M91/119501.22*100</f>
        <v>4.98530475253725</v>
      </c>
      <c r="M91" s="76" t="n">
        <v>5957.5</v>
      </c>
      <c r="N91" s="39"/>
      <c r="Q91" s="97"/>
      <c r="R91" s="98"/>
    </row>
    <row r="92" customFormat="false" ht="124.6" hidden="false" customHeight="false" outlineLevel="0" collapsed="false">
      <c r="A92" s="29" t="n">
        <v>81</v>
      </c>
      <c r="B92" s="30" t="s">
        <v>238</v>
      </c>
      <c r="C92" s="30" t="s">
        <v>239</v>
      </c>
      <c r="D92" s="31" t="n">
        <v>1082643000901</v>
      </c>
      <c r="E92" s="81" t="s">
        <v>240</v>
      </c>
      <c r="F92" s="33" t="n">
        <v>75404</v>
      </c>
      <c r="G92" s="73" t="s">
        <v>22</v>
      </c>
      <c r="H92" s="31" t="n">
        <v>100</v>
      </c>
      <c r="I92" s="96" t="s">
        <v>217</v>
      </c>
      <c r="J92" s="36" t="s">
        <v>214</v>
      </c>
      <c r="K92" s="36" t="n">
        <v>13980</v>
      </c>
      <c r="L92" s="37" t="n">
        <f aca="false">M92/119501.22*100</f>
        <v>3.40258450917907</v>
      </c>
      <c r="M92" s="76" t="n">
        <v>4066.13</v>
      </c>
      <c r="N92" s="39"/>
      <c r="Q92" s="97"/>
      <c r="R92" s="98"/>
    </row>
    <row r="93" customFormat="false" ht="124.6" hidden="false" customHeight="false" outlineLevel="0" collapsed="false">
      <c r="A93" s="29" t="n">
        <v>82</v>
      </c>
      <c r="B93" s="30" t="s">
        <v>241</v>
      </c>
      <c r="C93" s="30" t="s">
        <v>242</v>
      </c>
      <c r="D93" s="31" t="n">
        <v>1062643018041</v>
      </c>
      <c r="E93" s="81" t="n">
        <v>39049</v>
      </c>
      <c r="F93" s="33" t="n">
        <v>75404</v>
      </c>
      <c r="G93" s="73" t="s">
        <v>22</v>
      </c>
      <c r="H93" s="31" t="n">
        <v>100</v>
      </c>
      <c r="I93" s="96" t="s">
        <v>217</v>
      </c>
      <c r="J93" s="36" t="s">
        <v>214</v>
      </c>
      <c r="K93" s="36" t="n">
        <v>21081</v>
      </c>
      <c r="L93" s="37" t="n">
        <f aca="false">M93/119501.22*100</f>
        <v>3.7512587737598</v>
      </c>
      <c r="M93" s="76" t="n">
        <v>4482.8</v>
      </c>
      <c r="N93" s="39"/>
      <c r="Q93" s="97"/>
      <c r="R93" s="98"/>
    </row>
    <row r="94" customFormat="false" ht="124.6" hidden="false" customHeight="false" outlineLevel="0" collapsed="false">
      <c r="A94" s="29" t="n">
        <v>83</v>
      </c>
      <c r="B94" s="30" t="s">
        <v>243</v>
      </c>
      <c r="C94" s="30" t="s">
        <v>244</v>
      </c>
      <c r="D94" s="31" t="n">
        <v>1092643000053</v>
      </c>
      <c r="E94" s="81" t="n">
        <v>39841</v>
      </c>
      <c r="F94" s="33" t="n">
        <v>75404</v>
      </c>
      <c r="G94" s="73" t="s">
        <v>22</v>
      </c>
      <c r="H94" s="31" t="n">
        <v>100</v>
      </c>
      <c r="I94" s="96" t="s">
        <v>217</v>
      </c>
      <c r="J94" s="36" t="s">
        <v>214</v>
      </c>
      <c r="K94" s="36" t="n">
        <v>18500</v>
      </c>
      <c r="L94" s="37" t="n">
        <f aca="false">M94/119501.22*100</f>
        <v>3.06813604078686</v>
      </c>
      <c r="M94" s="76" t="n">
        <v>3666.46</v>
      </c>
      <c r="N94" s="39"/>
      <c r="Q94" s="97"/>
      <c r="R94" s="98"/>
    </row>
    <row r="95" customFormat="false" ht="124.6" hidden="false" customHeight="false" outlineLevel="0" collapsed="false">
      <c r="A95" s="29" t="n">
        <v>84</v>
      </c>
      <c r="B95" s="30" t="s">
        <v>245</v>
      </c>
      <c r="C95" s="30" t="s">
        <v>246</v>
      </c>
      <c r="D95" s="31" t="n">
        <v>1062643018624</v>
      </c>
      <c r="E95" s="81" t="n">
        <v>39069</v>
      </c>
      <c r="F95" s="33" t="n">
        <v>75404</v>
      </c>
      <c r="G95" s="73" t="s">
        <v>22</v>
      </c>
      <c r="H95" s="31" t="n">
        <v>100</v>
      </c>
      <c r="I95" s="96" t="s">
        <v>217</v>
      </c>
      <c r="J95" s="36" t="s">
        <v>214</v>
      </c>
      <c r="K95" s="36" t="n">
        <v>20365</v>
      </c>
      <c r="L95" s="37" t="n">
        <f aca="false">M95/119501.22*100</f>
        <v>5.34839727996082</v>
      </c>
      <c r="M95" s="76" t="n">
        <v>6391.4</v>
      </c>
      <c r="N95" s="39"/>
      <c r="Q95" s="97"/>
      <c r="R95" s="98"/>
    </row>
    <row r="96" customFormat="false" ht="124.6" hidden="false" customHeight="false" outlineLevel="0" collapsed="false">
      <c r="A96" s="29" t="n">
        <v>85</v>
      </c>
      <c r="B96" s="30" t="s">
        <v>247</v>
      </c>
      <c r="C96" s="30" t="s">
        <v>248</v>
      </c>
      <c r="D96" s="31" t="n">
        <v>1082643000890</v>
      </c>
      <c r="E96" s="81" t="n">
        <v>39799</v>
      </c>
      <c r="F96" s="33" t="n">
        <v>75404</v>
      </c>
      <c r="G96" s="73" t="s">
        <v>22</v>
      </c>
      <c r="H96" s="31" t="n">
        <v>100</v>
      </c>
      <c r="I96" s="96" t="s">
        <v>217</v>
      </c>
      <c r="J96" s="36" t="s">
        <v>214</v>
      </c>
      <c r="K96" s="36" t="n">
        <v>14400</v>
      </c>
      <c r="L96" s="37" t="n">
        <f aca="false">M96/119501.22*100</f>
        <v>4.31539527378884</v>
      </c>
      <c r="M96" s="76" t="n">
        <v>5156.95</v>
      </c>
      <c r="N96" s="39"/>
      <c r="Q96" s="97"/>
      <c r="R96" s="98"/>
    </row>
    <row r="97" customFormat="false" ht="91.4" hidden="false" customHeight="true" outlineLevel="0" collapsed="false">
      <c r="A97" s="29" t="n">
        <v>86</v>
      </c>
      <c r="B97" s="30" t="s">
        <v>249</v>
      </c>
      <c r="C97" s="30" t="s">
        <v>250</v>
      </c>
      <c r="D97" s="31" t="n">
        <v>1022600936951</v>
      </c>
      <c r="E97" s="81" t="n">
        <v>35646</v>
      </c>
      <c r="F97" s="33" t="n">
        <v>75404</v>
      </c>
      <c r="G97" s="73" t="s">
        <v>22</v>
      </c>
      <c r="H97" s="31" t="n">
        <v>100</v>
      </c>
      <c r="I97" s="96" t="s">
        <v>251</v>
      </c>
      <c r="J97" s="36" t="s">
        <v>252</v>
      </c>
      <c r="K97" s="37" t="n">
        <f aca="false">375000/383584*100</f>
        <v>97.7621590055894</v>
      </c>
      <c r="L97" s="37" t="n">
        <f aca="false">M97/54670.45*100</f>
        <v>82.129907472867</v>
      </c>
      <c r="M97" s="76" t="n">
        <v>44900.79</v>
      </c>
      <c r="N97" s="39"/>
      <c r="Q97" s="97"/>
      <c r="R97" s="98"/>
    </row>
    <row r="98" customFormat="false" ht="90.75" hidden="false" customHeight="false" outlineLevel="0" collapsed="false">
      <c r="A98" s="29" t="n">
        <v>87</v>
      </c>
      <c r="B98" s="30" t="s">
        <v>253</v>
      </c>
      <c r="C98" s="30" t="s">
        <v>254</v>
      </c>
      <c r="D98" s="31" t="n">
        <v>1092643000020</v>
      </c>
      <c r="E98" s="81" t="n">
        <v>39836</v>
      </c>
      <c r="F98" s="33" t="n">
        <v>75404</v>
      </c>
      <c r="G98" s="73" t="s">
        <v>22</v>
      </c>
      <c r="H98" s="31" t="n">
        <v>100</v>
      </c>
      <c r="I98" s="96" t="s">
        <v>255</v>
      </c>
      <c r="J98" s="36" t="s">
        <v>252</v>
      </c>
      <c r="K98" s="37" t="n">
        <f aca="false">4762/383584*100</f>
        <v>1.24144906982564</v>
      </c>
      <c r="L98" s="37" t="n">
        <f aca="false">M98/54670.45*100</f>
        <v>3.87814623804999</v>
      </c>
      <c r="M98" s="76" t="n">
        <v>2120.2</v>
      </c>
      <c r="N98" s="39"/>
      <c r="Q98" s="97"/>
      <c r="R98" s="98"/>
    </row>
    <row r="99" customFormat="false" ht="90.75" hidden="false" customHeight="false" outlineLevel="0" collapsed="false">
      <c r="A99" s="29" t="n">
        <v>88</v>
      </c>
      <c r="B99" s="30" t="s">
        <v>256</v>
      </c>
      <c r="C99" s="30" t="s">
        <v>257</v>
      </c>
      <c r="D99" s="31" t="n">
        <v>1072643000066</v>
      </c>
      <c r="E99" s="81" t="n">
        <v>39105</v>
      </c>
      <c r="F99" s="33" t="n">
        <v>75404</v>
      </c>
      <c r="G99" s="73" t="s">
        <v>22</v>
      </c>
      <c r="H99" s="31" t="n">
        <v>100</v>
      </c>
      <c r="I99" s="96" t="s">
        <v>255</v>
      </c>
      <c r="J99" s="36" t="s">
        <v>252</v>
      </c>
      <c r="K99" s="37" t="n">
        <f aca="false">3822/383584*100</f>
        <v>0.996391924584967</v>
      </c>
      <c r="L99" s="37" t="n">
        <f aca="false">M99/54670.45*100</f>
        <v>3.91963117186707</v>
      </c>
      <c r="M99" s="76" t="n">
        <v>2142.88</v>
      </c>
      <c r="N99" s="39"/>
      <c r="Q99" s="97"/>
      <c r="R99" s="98"/>
    </row>
    <row r="103" customFormat="false" ht="12.75" hidden="false" customHeight="false" outlineLevel="0" collapsed="false">
      <c r="M103" s="2" t="n">
        <v>1758363.32</v>
      </c>
    </row>
  </sheetData>
  <mergeCells count="3">
    <mergeCell ref="A5:N5"/>
    <mergeCell ref="L6:N6"/>
    <mergeCell ref="E7:K7"/>
  </mergeCells>
  <printOptions headings="false" gridLines="false" gridLinesSet="true" horizontalCentered="true" verticalCentered="false"/>
  <pageMargins left="0" right="0" top="0.39375" bottom="0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672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2019-12-17T06:06:58Z</dcterms:created>
  <dc:creator>m.matuhova</dc:creator>
  <dc:description/>
  <dc:language>ru-RU</dc:language>
  <cp:lastModifiedBy/>
  <cp:lastPrinted>2025-01-21T14:36:31Z</cp:lastPrinted>
  <dcterms:modified xsi:type="dcterms:W3CDTF">2025-01-21T16:53:15Z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