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d\Меркулова\2023\"/>
    </mc:Choice>
  </mc:AlternateContent>
  <xr:revisionPtr revIDLastSave="0" documentId="13_ncr:1_{9D30B39C-BB19-4224-844A-AC0BB2175E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2" r:id="rId1"/>
  </sheets>
  <definedNames>
    <definedName name="_xlnm._FilterDatabase" localSheetId="0" hidden="1">РАСХОДЫ!$A$6:$AB$6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РАСХОДЫ!$A$1:$X$46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9" i="2" l="1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8" i="2"/>
  <c r="X7" i="2"/>
  <c r="W47" i="2"/>
  <c r="W48" i="2" s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8" i="2"/>
  <c r="U7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8" i="2"/>
  <c r="S7" i="2"/>
  <c r="Q46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8" i="2"/>
  <c r="Q7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8" i="2"/>
  <c r="O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8" i="2"/>
  <c r="M7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8" i="2"/>
  <c r="K7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8" i="2"/>
  <c r="I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8" i="2"/>
  <c r="G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8" i="2"/>
  <c r="E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X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X48" i="2"/>
  <c r="D47" i="2"/>
  <c r="D48" i="2"/>
</calcChain>
</file>

<file path=xl/sharedStrings.xml><?xml version="1.0" encoding="utf-8"?>
<sst xmlns="http://schemas.openxmlformats.org/spreadsheetml/2006/main" count="85" uniqueCount="61">
  <si>
    <t>Наименование</t>
  </si>
  <si>
    <t>внесенные изменения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</si>
  <si>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</si>
  <si>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</si>
  <si>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</si>
  <si>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</si>
  <si>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</si>
  <si>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</si>
  <si>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</si>
  <si>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</si>
  <si>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</si>
  <si>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</si>
  <si>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</si>
  <si>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</si>
  <si>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</si>
  <si>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</si>
  <si>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</si>
  <si>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</si>
  <si>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</si>
  <si>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</si>
  <si>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</si>
  <si>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</si>
  <si>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</si>
  <si>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</si>
  <si>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</si>
  <si>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</si>
  <si>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</si>
  <si>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</si>
  <si>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</si>
  <si>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</si>
  <si>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</si>
  <si>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</si>
  <si>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</si>
  <si>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</si>
  <si>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</si>
  <si>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</si>
  <si>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</si>
  <si>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</si>
  <si>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</si>
  <si>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</si>
  <si>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</si>
  <si>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</si>
  <si>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</si>
  <si>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</si>
  <si>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</si>
  <si>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b/>
        <sz val="11"/>
        <color theme="1"/>
        <rFont val="Times New Roman"/>
        <family val="1"/>
        <charset val="204"/>
      </rPr>
      <t>Справочно:</t>
    </r>
    <r>
      <rPr>
        <sz val="11"/>
        <color theme="1"/>
        <rFont val="Times New Roman"/>
        <family val="1"/>
        <charset val="204"/>
      </rPr>
      <t xml:space="preserve">
Сумма внесенных изменений в течение 2022 года</t>
    </r>
  </si>
  <si>
    <t>тыс. рублей</t>
  </si>
  <si>
    <t>утвержденные значения</t>
  </si>
  <si>
    <r>
      <t xml:space="preserve">Решение Совета депутатов Петровского городского округа Ставропольского края от 16.12.2021 г 
№ 139 "О бюджете Петровского городского округа Ставропольского края на 2022 год и плановый период 2023 и 2024 годов"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</si>
  <si>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t>№ 8 от 17.02.2022</t>
  </si>
  <si>
    <t>№ 30 от 14.04.2022</t>
  </si>
  <si>
    <t>№ 42 от 25.05.2022</t>
  </si>
  <si>
    <t>№ 63 от 21.06.2022</t>
  </si>
  <si>
    <t>№ 73 от 01.07.2022</t>
  </si>
  <si>
    <t>№ 85 от 25.08.2022</t>
  </si>
  <si>
    <t>№ 12 от 27.10.2022</t>
  </si>
  <si>
    <t>№ 16 от 24.11.2022</t>
  </si>
  <si>
    <t>№ 28 от 15.12.2022</t>
  </si>
  <si>
    <r>
      <t xml:space="preserve">Решение Совета депутатов Петровского городского округа Ставропольского края от 16.12.2021 г 
№ 139 "О бюджете Петровского городского округа Ставропольского края на 2022 год и плановый период 2023 и 2024 годов" 
</t>
    </r>
    <r>
      <rPr>
        <b/>
        <sz val="11"/>
        <color theme="1"/>
        <rFont val="Times New Roman"/>
        <family val="1"/>
        <charset val="204"/>
      </rPr>
      <t>(с учетом внесенных изменений)</t>
    </r>
  </si>
  <si>
    <t>Решения Совета депутатов Петровского городского округа Ставропольского края о внесении изменений в Решение Совета депутатов Петровского городского округа Ставропольского края "О бюджете Петровского городского округа Ставропольского края на 2022 год и плановый период 2023 и 2024 годов"</t>
  </si>
  <si>
    <t>Сведения о внесенных изменениях в бюджет городского округа по разделам (Рз) и подразделам (ПР) классификации расходов бюджетов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</si>
</sst>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;[Red]\-00;&quot;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6">
    <xf numFmtId="0" fontId="0" fillId="0" borderId="0" xfId="0"/>
    <xf numFmtId="0" fontId="3" fillId="0" borderId="0" xfId="1" applyFont="1" applyBorder="1"/>
    <xf numFmtId="0" fontId="7" fillId="0" borderId="0" xfId="1" applyFont="1" applyBorder="1"/>
    <xf numFmtId="164" fontId="3" fillId="0" borderId="1" xfId="1" applyNumberFormat="1" applyFont="1" applyFill="1" applyBorder="1" applyAlignment="1" applyProtection="1">
      <alignment horizontal="center" vertical="top"/>
      <protection hidden="1"/>
    </xf>
    <xf numFmtId="49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7" fillId="2" borderId="0" xfId="1" applyFont="1" applyFill="1" applyBorder="1"/>
    <xf numFmtId="0" fontId="3" fillId="0" borderId="0" xfId="1" applyFont="1" applyBorder="1" applyAlignment="1" applyProtection="1">
      <alignment vertical="top"/>
      <protection hidden="1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Protection="1">
      <protection hidden="1"/>
    </xf>
    <xf numFmtId="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/>
    <xf numFmtId="0" fontId="3" fillId="3" borderId="0" xfId="1" applyFont="1" applyFill="1" applyBorder="1" applyAlignment="1" applyProtection="1"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4" fontId="3" fillId="0" borderId="0" xfId="1" applyNumberFormat="1" applyFont="1" applyBorder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 applyProtection="1">
      <alignment horizontal="center" vertical="top"/>
      <protection hidden="1"/>
    </xf>
    <xf numFmtId="49" fontId="7" fillId="4" borderId="1" xfId="1" applyNumberFormat="1" applyFont="1" applyFill="1" applyBorder="1" applyAlignment="1" applyProtection="1">
      <alignment horizontal="justify" vertical="top" wrapText="1"/>
      <protection hidden="1"/>
    </xf>
    <xf numFmtId="4" fontId="7" fillId="4" borderId="1" xfId="1" applyNumberFormat="1" applyFont="1" applyFill="1" applyBorder="1" applyAlignment="1" applyProtection="1">
      <alignment horizontal="right" vertical="top"/>
      <protection hidden="1"/>
    </xf>
    <xf numFmtId="0" fontId="3" fillId="0" borderId="0" xfId="1" applyFont="1" applyFill="1" applyBorder="1" applyAlignment="1">
      <alignment horizontal="center"/>
    </xf>
    <xf numFmtId="49" fontId="7" fillId="4" borderId="2" xfId="1" applyNumberFormat="1" applyFont="1" applyFill="1" applyBorder="1" applyAlignment="1" applyProtection="1">
      <alignment horizontal="justify" vertical="top" wrapText="1"/>
      <protection hidden="1"/>
    </xf>
    <xf numFmtId="49" fontId="3" fillId="0" borderId="2" xfId="1" applyNumberFormat="1" applyFont="1" applyFill="1" applyBorder="1" applyAlignment="1" applyProtection="1">
      <alignment horizontal="justify" vertical="top" wrapText="1"/>
      <protection hidden="1"/>
    </xf>
    <xf numFmtId="4" fontId="7" fillId="4" borderId="3" xfId="1" applyNumberFormat="1" applyFont="1" applyFill="1" applyBorder="1" applyAlignment="1" applyProtection="1">
      <alignment horizontal="right" vertical="top"/>
      <protection hidden="1"/>
    </xf>
    <xf numFmtId="4" fontId="7" fillId="4" borderId="5" xfId="1" applyNumberFormat="1" applyFont="1" applyFill="1" applyBorder="1" applyAlignment="1" applyProtection="1">
      <alignment horizontal="right" vertical="top"/>
      <protection hidden="1"/>
    </xf>
    <xf numFmtId="0" fontId="3" fillId="3" borderId="0" xfId="1" applyFont="1" applyFill="1" applyBorder="1" applyAlignment="1">
      <alignment horizontal="center"/>
    </xf>
    <xf numFmtId="4" fontId="3" fillId="0" borderId="4" xfId="1" applyNumberFormat="1" applyFont="1" applyFill="1" applyBorder="1" applyAlignment="1" applyProtection="1">
      <alignment horizontal="right" vertical="top" wrapText="1"/>
      <protection hidden="1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3" fillId="0" borderId="0" xfId="1" applyNumberFormat="1" applyFont="1" applyBorder="1" applyAlignment="1" applyProtection="1">
      <alignment horizontal="right" vertical="top"/>
      <protection hidden="1"/>
    </xf>
    <xf numFmtId="4" fontId="3" fillId="0" borderId="0" xfId="1" applyNumberFormat="1" applyFont="1" applyBorder="1" applyAlignment="1" applyProtection="1">
      <alignment horizontal="right"/>
      <protection hidden="1"/>
    </xf>
    <xf numFmtId="0" fontId="3" fillId="0" borderId="0" xfId="1" applyFont="1" applyFill="1" applyBorder="1"/>
    <xf numFmtId="4" fontId="3" fillId="0" borderId="0" xfId="1" applyNumberFormat="1" applyFont="1" applyFill="1" applyBorder="1" applyAlignment="1" applyProtection="1">
      <alignment horizontal="right" vertical="top"/>
      <protection hidden="1"/>
    </xf>
    <xf numFmtId="4" fontId="3" fillId="0" borderId="0" xfId="1" applyNumberFormat="1" applyFont="1" applyFill="1" applyBorder="1" applyAlignment="1" applyProtection="1">
      <alignment horizontal="right"/>
      <protection hidden="1"/>
    </xf>
    <xf numFmtId="4" fontId="10" fillId="4" borderId="1" xfId="0" applyNumberFormat="1" applyFont="1" applyFill="1" applyBorder="1" applyAlignment="1">
      <alignment horizontal="right" vertical="top" wrapText="1"/>
    </xf>
    <xf numFmtId="0" fontId="7" fillId="4" borderId="1" xfId="1" applyFont="1" applyFill="1" applyBorder="1"/>
    <xf numFmtId="0" fontId="7" fillId="4" borderId="2" xfId="1" applyFont="1" applyFill="1" applyBorder="1" applyAlignment="1" applyProtection="1">
      <alignment vertical="top"/>
      <protection hidden="1"/>
    </xf>
    <xf numFmtId="4" fontId="7" fillId="4" borderId="6" xfId="1" applyNumberFormat="1" applyFont="1" applyFill="1" applyBorder="1" applyAlignment="1" applyProtection="1">
      <alignment horizontal="right" vertical="top"/>
      <protection hidden="1"/>
    </xf>
    <xf numFmtId="0" fontId="1" fillId="4" borderId="4" xfId="0" applyFont="1" applyFill="1" applyBorder="1" applyAlignment="1">
      <alignment horizontal="center" vertical="center" wrapText="1"/>
    </xf>
    <xf numFmtId="4" fontId="3" fillId="4" borderId="6" xfId="1" applyNumberFormat="1" applyFont="1" applyFill="1" applyBorder="1" applyAlignment="1" applyProtection="1">
      <alignment horizontal="right" vertical="top"/>
      <protection hidden="1"/>
    </xf>
    <xf numFmtId="4" fontId="3" fillId="4" borderId="3" xfId="1" applyNumberFormat="1" applyFont="1" applyFill="1" applyBorder="1" applyAlignment="1" applyProtection="1">
      <alignment horizontal="right" vertical="top"/>
      <protection hidden="1"/>
    </xf>
    <xf numFmtId="4" fontId="7" fillId="4" borderId="2" xfId="1" applyNumberFormat="1" applyFont="1" applyFill="1" applyBorder="1" applyAlignment="1" applyProtection="1">
      <alignment horizontal="right" vertical="top"/>
      <protection hidden="1"/>
    </xf>
    <xf numFmtId="4" fontId="3" fillId="4" borderId="2" xfId="1" applyNumberFormat="1" applyFont="1" applyFill="1" applyBorder="1" applyAlignment="1" applyProtection="1">
      <alignment horizontal="right" vertical="top"/>
      <protection hidden="1"/>
    </xf>
    <xf numFmtId="4" fontId="3" fillId="4" borderId="1" xfId="1" applyNumberFormat="1" applyFont="1" applyFill="1" applyBorder="1" applyAlignment="1" applyProtection="1">
      <alignment horizontal="right" vertical="top"/>
      <protection hidden="1"/>
    </xf>
    <xf numFmtId="0" fontId="3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 wrapText="1"/>
    </xf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 xr:uid="{00000000-0005-0000-0000-000001000000}"/>
    <cellStyle name="Обычный_tmp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2"/>
  <sheetViews>
    <sheetView tabSelected="1" zoomScaleNormal="100" zoomScaleSheetLayoutView="100" workbookViewId="0">
      <pane xSplit="3" topLeftCell="D1" activePane="topRight" state="frozen"/>
      <selection activeCell="A15" sqref="A15"/>
      <selection pane="topRight" activeCell="D8" sqref="D8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7.42578125" style="1" customWidth="1"/>
    <col min="4" max="4" width="22" style="9" customWidth="1"/>
    <col min="5" max="5" width="12.7109375" style="9" customWidth="1"/>
    <col min="6" max="6" width="14.28515625" style="9" customWidth="1"/>
    <col min="7" max="7" width="12.7109375" style="9" customWidth="1"/>
    <col min="8" max="8" width="14.28515625" style="9" customWidth="1"/>
    <col min="9" max="9" width="12.7109375" style="9" customWidth="1"/>
    <col min="10" max="10" width="14.28515625" style="9" customWidth="1"/>
    <col min="11" max="11" width="12.7109375" style="9" customWidth="1"/>
    <col min="12" max="12" width="14.28515625" style="9" customWidth="1"/>
    <col min="13" max="13" width="11.85546875" style="22" customWidth="1"/>
    <col min="14" max="14" width="14.28515625" style="9" customWidth="1"/>
    <col min="15" max="15" width="12.7109375" style="33" customWidth="1"/>
    <col min="16" max="16" width="14.28515625" style="1" customWidth="1"/>
    <col min="17" max="17" width="12.7109375" style="1" customWidth="1"/>
    <col min="18" max="18" width="14.28515625" style="1" customWidth="1"/>
    <col min="19" max="19" width="12.7109375" style="1" customWidth="1"/>
    <col min="20" max="20" width="14.28515625" style="1" customWidth="1"/>
    <col min="21" max="21" width="12.7109375" style="33" customWidth="1"/>
    <col min="22" max="22" width="14.28515625" style="1" customWidth="1"/>
    <col min="23" max="23" width="22.85546875" style="1" customWidth="1"/>
    <col min="24" max="24" width="18.5703125" style="1" customWidth="1"/>
    <col min="25" max="16384" width="9.140625" style="1"/>
  </cols>
  <sheetData>
    <row r="1" spans="1:28" s="12" customFormat="1" x14ac:dyDescent="0.25"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33"/>
      <c r="U1" s="33"/>
    </row>
    <row r="2" spans="1:28" s="12" customFormat="1" ht="18.75" x14ac:dyDescent="0.3">
      <c r="C2" s="47" t="s">
        <v>60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33"/>
      <c r="U2" s="33"/>
    </row>
    <row r="3" spans="1:28" s="12" customFormat="1" x14ac:dyDescent="0.25">
      <c r="C3" s="13"/>
      <c r="D3" s="14"/>
      <c r="E3" s="14"/>
      <c r="F3" s="14"/>
      <c r="G3" s="14"/>
      <c r="H3" s="14"/>
      <c r="I3" s="14"/>
      <c r="J3" s="14"/>
      <c r="K3" s="14"/>
      <c r="L3" s="14"/>
      <c r="M3" s="16"/>
      <c r="O3" s="33"/>
      <c r="U3" s="33"/>
      <c r="X3" s="27" t="s">
        <v>46</v>
      </c>
    </row>
    <row r="4" spans="1:28" ht="32.25" customHeight="1" x14ac:dyDescent="0.25">
      <c r="A4" s="50" t="s">
        <v>2</v>
      </c>
      <c r="B4" s="50" t="s">
        <v>3</v>
      </c>
      <c r="C4" s="48" t="s">
        <v>0</v>
      </c>
      <c r="D4" s="51" t="s">
        <v>48</v>
      </c>
      <c r="E4" s="53" t="s">
        <v>59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9" t="s">
        <v>58</v>
      </c>
      <c r="X4" s="49" t="s">
        <v>45</v>
      </c>
    </row>
    <row r="5" spans="1:28" ht="31.5" customHeight="1" x14ac:dyDescent="0.25">
      <c r="A5" s="50"/>
      <c r="B5" s="50"/>
      <c r="C5" s="48"/>
      <c r="D5" s="51"/>
      <c r="E5" s="48" t="s">
        <v>49</v>
      </c>
      <c r="F5" s="48"/>
      <c r="G5" s="48" t="s">
        <v>50</v>
      </c>
      <c r="H5" s="48"/>
      <c r="I5" s="48" t="s">
        <v>51</v>
      </c>
      <c r="J5" s="48"/>
      <c r="K5" s="48" t="s">
        <v>52</v>
      </c>
      <c r="L5" s="48"/>
      <c r="M5" s="48" t="s">
        <v>53</v>
      </c>
      <c r="N5" s="48"/>
      <c r="O5" s="48" t="s">
        <v>54</v>
      </c>
      <c r="P5" s="48"/>
      <c r="Q5" s="54" t="s">
        <v>55</v>
      </c>
      <c r="R5" s="55"/>
      <c r="S5" s="54" t="s">
        <v>56</v>
      </c>
      <c r="T5" s="55"/>
      <c r="U5" s="48" t="s">
        <v>57</v>
      </c>
      <c r="V5" s="48"/>
      <c r="W5" s="49"/>
      <c r="X5" s="49"/>
    </row>
    <row r="6" spans="1:28" ht="147" customHeight="1" x14ac:dyDescent="0.25">
      <c r="A6" s="50"/>
      <c r="B6" s="50"/>
      <c r="C6" s="48"/>
      <c r="D6" s="52"/>
      <c r="E6" s="18" t="s">
        <v>1</v>
      </c>
      <c r="F6" s="40" t="s">
        <v>47</v>
      </c>
      <c r="G6" s="18" t="s">
        <v>1</v>
      </c>
      <c r="H6" s="40" t="s">
        <v>47</v>
      </c>
      <c r="I6" s="18" t="s">
        <v>1</v>
      </c>
      <c r="J6" s="40" t="s">
        <v>47</v>
      </c>
      <c r="K6" s="18" t="s">
        <v>1</v>
      </c>
      <c r="L6" s="40" t="s">
        <v>47</v>
      </c>
      <c r="M6" s="18" t="s">
        <v>1</v>
      </c>
      <c r="N6" s="18" t="s">
        <v>47</v>
      </c>
      <c r="O6" s="18" t="s">
        <v>1</v>
      </c>
      <c r="P6" s="40" t="s">
        <v>47</v>
      </c>
      <c r="Q6" s="18" t="s">
        <v>1</v>
      </c>
      <c r="R6" s="40" t="s">
        <v>47</v>
      </c>
      <c r="S6" s="18" t="s">
        <v>1</v>
      </c>
      <c r="T6" s="40" t="s">
        <v>47</v>
      </c>
      <c r="U6" s="18" t="s">
        <v>1</v>
      </c>
      <c r="V6" s="40" t="s">
        <v>47</v>
      </c>
      <c r="W6" s="49"/>
      <c r="X6" s="49"/>
    </row>
    <row r="7" spans="1:28" s="2" customFormat="1" ht="15.75" x14ac:dyDescent="0.2">
      <c r="A7" s="19">
        <v>1</v>
      </c>
      <c r="B7" s="19" t="s">
        <v>4</v>
      </c>
      <c r="C7" s="23" t="s">
        <v>5</v>
      </c>
      <c r="D7" s="36">
        <v>245253.75</v>
      </c>
      <c r="E7" s="39">
        <f>F7-D7</f>
        <v>5466.2099999999919</v>
      </c>
      <c r="F7" s="36">
        <v>250719.96</v>
      </c>
      <c r="G7" s="39">
        <f>H7-F7</f>
        <v>1537.820000000007</v>
      </c>
      <c r="H7" s="36">
        <v>252257.78</v>
      </c>
      <c r="I7" s="39">
        <f>J7-H7</f>
        <v>11134.00999999998</v>
      </c>
      <c r="J7" s="36">
        <v>263391.78999999998</v>
      </c>
      <c r="K7" s="39">
        <f>L7-J7</f>
        <v>2743.7700000000186</v>
      </c>
      <c r="L7" s="36">
        <v>266135.56</v>
      </c>
      <c r="M7" s="25">
        <f>N7-L7</f>
        <v>216.15000000002328</v>
      </c>
      <c r="N7" s="36">
        <v>266351.71000000002</v>
      </c>
      <c r="O7" s="43">
        <f>P7-N7</f>
        <v>941.55999999999767</v>
      </c>
      <c r="P7" s="36">
        <v>267293.27</v>
      </c>
      <c r="Q7" s="39">
        <f>R7-P7</f>
        <v>-230.23000000003958</v>
      </c>
      <c r="R7" s="36">
        <v>267063.03999999998</v>
      </c>
      <c r="S7" s="39">
        <f>T7-R7</f>
        <v>-556.4199999999837</v>
      </c>
      <c r="T7" s="36">
        <v>266506.62</v>
      </c>
      <c r="U7" s="39">
        <f>V7-T7</f>
        <v>-6318.1199999999953</v>
      </c>
      <c r="V7" s="36">
        <v>260188.5</v>
      </c>
      <c r="W7" s="36">
        <v>260188.5</v>
      </c>
      <c r="X7" s="21">
        <f>W7-D7</f>
        <v>14934.75</v>
      </c>
    </row>
    <row r="8" spans="1:28" ht="45" x14ac:dyDescent="0.25">
      <c r="A8" s="3">
        <v>1</v>
      </c>
      <c r="B8" s="3">
        <v>2</v>
      </c>
      <c r="C8" s="24" t="s">
        <v>6</v>
      </c>
      <c r="D8" s="29">
        <v>1889.62</v>
      </c>
      <c r="E8" s="41">
        <f>F8-D8</f>
        <v>0</v>
      </c>
      <c r="F8" s="29">
        <v>1889.62</v>
      </c>
      <c r="G8" s="41">
        <f>H8-F8</f>
        <v>0</v>
      </c>
      <c r="H8" s="29">
        <v>1889.62</v>
      </c>
      <c r="I8" s="41">
        <f>J8-H8</f>
        <v>0</v>
      </c>
      <c r="J8" s="29">
        <v>1889.62</v>
      </c>
      <c r="K8" s="41">
        <f>L8-J8</f>
        <v>0</v>
      </c>
      <c r="L8" s="29">
        <v>1889.62</v>
      </c>
      <c r="M8" s="42">
        <f>N8-L8</f>
        <v>0</v>
      </c>
      <c r="N8" s="29">
        <v>1889.62</v>
      </c>
      <c r="O8" s="44">
        <f>P8-N8</f>
        <v>92.400000000000091</v>
      </c>
      <c r="P8" s="29">
        <v>1982.02</v>
      </c>
      <c r="Q8" s="41">
        <f>R8-P8</f>
        <v>-404.29999999999995</v>
      </c>
      <c r="R8" s="29">
        <v>1577.72</v>
      </c>
      <c r="S8" s="41">
        <f>T8-R8</f>
        <v>0</v>
      </c>
      <c r="T8" s="29">
        <v>1577.72</v>
      </c>
      <c r="U8" s="41">
        <f>V8-T8</f>
        <v>-881.01</v>
      </c>
      <c r="V8" s="30">
        <v>696.71</v>
      </c>
      <c r="W8" s="30">
        <v>696.71</v>
      </c>
      <c r="X8" s="45">
        <f>W8-D8</f>
        <v>-1192.9099999999999</v>
      </c>
      <c r="Y8" s="17"/>
      <c r="Z8" s="17"/>
      <c r="AA8" s="17"/>
      <c r="AB8" s="17"/>
    </row>
    <row r="9" spans="1:28" ht="60" x14ac:dyDescent="0.25">
      <c r="A9" s="3">
        <v>1</v>
      </c>
      <c r="B9" s="3">
        <v>3</v>
      </c>
      <c r="C9" s="24" t="s">
        <v>7</v>
      </c>
      <c r="D9" s="29">
        <v>4505.6000000000004</v>
      </c>
      <c r="E9" s="41">
        <f t="shared" ref="E9:E46" si="0">F9-D9</f>
        <v>0</v>
      </c>
      <c r="F9" s="29">
        <v>4505.6000000000004</v>
      </c>
      <c r="G9" s="41">
        <f t="shared" ref="G9:G46" si="1">H9-F9</f>
        <v>0</v>
      </c>
      <c r="H9" s="29">
        <v>4505.6000000000004</v>
      </c>
      <c r="I9" s="41">
        <f t="shared" ref="I9:I46" si="2">J9-H9</f>
        <v>0</v>
      </c>
      <c r="J9" s="29">
        <v>4505.6000000000004</v>
      </c>
      <c r="K9" s="41">
        <f t="shared" ref="K9:K46" si="3">L9-J9</f>
        <v>0</v>
      </c>
      <c r="L9" s="29">
        <v>4505.6000000000004</v>
      </c>
      <c r="M9" s="42">
        <f t="shared" ref="M9:M46" si="4">N9-L9</f>
        <v>0</v>
      </c>
      <c r="N9" s="29">
        <v>4505.6000000000004</v>
      </c>
      <c r="O9" s="44">
        <f t="shared" ref="O9:O46" si="5">P9-N9</f>
        <v>212.4399999999996</v>
      </c>
      <c r="P9" s="29">
        <v>4718.04</v>
      </c>
      <c r="Q9" s="41">
        <f t="shared" ref="Q9:Q46" si="6">R9-P9</f>
        <v>0</v>
      </c>
      <c r="R9" s="29">
        <v>4718.04</v>
      </c>
      <c r="S9" s="41">
        <f t="shared" ref="S9:S46" si="7">T9-R9</f>
        <v>0</v>
      </c>
      <c r="T9" s="29">
        <v>4718.04</v>
      </c>
      <c r="U9" s="41">
        <f t="shared" ref="U9:U46" si="8">V9-T9</f>
        <v>30</v>
      </c>
      <c r="V9" s="29">
        <v>4748.04</v>
      </c>
      <c r="W9" s="29">
        <v>4748.04</v>
      </c>
      <c r="X9" s="45">
        <f t="shared" ref="X9:X46" si="9">W9-D9</f>
        <v>242.4399999999996</v>
      </c>
      <c r="Y9" s="17"/>
      <c r="Z9" s="17"/>
      <c r="AA9" s="17"/>
      <c r="AB9" s="17"/>
    </row>
    <row r="10" spans="1:28" ht="60" x14ac:dyDescent="0.25">
      <c r="A10" s="3">
        <v>1</v>
      </c>
      <c r="B10" s="3">
        <v>4</v>
      </c>
      <c r="C10" s="24" t="s">
        <v>8</v>
      </c>
      <c r="D10" s="29">
        <v>95113.81</v>
      </c>
      <c r="E10" s="41">
        <f t="shared" si="0"/>
        <v>0</v>
      </c>
      <c r="F10" s="29">
        <v>95113.81</v>
      </c>
      <c r="G10" s="41">
        <f t="shared" si="1"/>
        <v>1.0000000009313226E-2</v>
      </c>
      <c r="H10" s="29">
        <v>95113.82</v>
      </c>
      <c r="I10" s="41">
        <f t="shared" si="2"/>
        <v>-1.0000000009313226E-2</v>
      </c>
      <c r="J10" s="29">
        <v>95113.81</v>
      </c>
      <c r="K10" s="41">
        <f t="shared" si="3"/>
        <v>0</v>
      </c>
      <c r="L10" s="29">
        <v>95113.81</v>
      </c>
      <c r="M10" s="42">
        <f t="shared" si="4"/>
        <v>0</v>
      </c>
      <c r="N10" s="29">
        <v>95113.81</v>
      </c>
      <c r="O10" s="44">
        <f t="shared" si="5"/>
        <v>4562.5500000000029</v>
      </c>
      <c r="P10" s="29">
        <v>99676.36</v>
      </c>
      <c r="Q10" s="41">
        <f t="shared" si="6"/>
        <v>2303.4799999999959</v>
      </c>
      <c r="R10" s="29">
        <v>101979.84</v>
      </c>
      <c r="S10" s="41">
        <f t="shared" si="7"/>
        <v>2.0000000004074536E-2</v>
      </c>
      <c r="T10" s="29">
        <v>101979.86</v>
      </c>
      <c r="U10" s="41">
        <f t="shared" si="8"/>
        <v>1360.1999999999971</v>
      </c>
      <c r="V10" s="29">
        <v>103340.06</v>
      </c>
      <c r="W10" s="29">
        <v>103340.06</v>
      </c>
      <c r="X10" s="45">
        <f t="shared" si="9"/>
        <v>8226.25</v>
      </c>
      <c r="Y10" s="17"/>
      <c r="Z10" s="17"/>
      <c r="AA10" s="17"/>
      <c r="AB10" s="17"/>
    </row>
    <row r="11" spans="1:28" ht="15.75" x14ac:dyDescent="0.25">
      <c r="A11" s="3">
        <v>1</v>
      </c>
      <c r="B11" s="3">
        <v>5</v>
      </c>
      <c r="C11" s="24" t="s">
        <v>9</v>
      </c>
      <c r="D11" s="30">
        <v>118.52</v>
      </c>
      <c r="E11" s="41">
        <f t="shared" si="0"/>
        <v>1.0000000000005116E-2</v>
      </c>
      <c r="F11" s="30">
        <v>118.53</v>
      </c>
      <c r="G11" s="41">
        <f t="shared" si="1"/>
        <v>-1.0000000000005116E-2</v>
      </c>
      <c r="H11" s="30">
        <v>118.52</v>
      </c>
      <c r="I11" s="41">
        <f t="shared" si="2"/>
        <v>0</v>
      </c>
      <c r="J11" s="30">
        <v>118.52</v>
      </c>
      <c r="K11" s="41">
        <f t="shared" si="3"/>
        <v>0</v>
      </c>
      <c r="L11" s="30">
        <v>118.52</v>
      </c>
      <c r="M11" s="42">
        <f t="shared" si="4"/>
        <v>0</v>
      </c>
      <c r="N11" s="30">
        <v>118.52</v>
      </c>
      <c r="O11" s="44">
        <f t="shared" si="5"/>
        <v>0</v>
      </c>
      <c r="P11" s="30">
        <v>118.52</v>
      </c>
      <c r="Q11" s="41">
        <f t="shared" si="6"/>
        <v>1.0000000000005116E-2</v>
      </c>
      <c r="R11" s="30">
        <v>118.53</v>
      </c>
      <c r="S11" s="41">
        <f t="shared" si="7"/>
        <v>-1.0000000000005116E-2</v>
      </c>
      <c r="T11" s="30">
        <v>118.52</v>
      </c>
      <c r="U11" s="41">
        <f t="shared" si="8"/>
        <v>0</v>
      </c>
      <c r="V11" s="30">
        <v>118.52</v>
      </c>
      <c r="W11" s="30">
        <v>118.52</v>
      </c>
      <c r="X11" s="45">
        <f t="shared" si="9"/>
        <v>0</v>
      </c>
      <c r="Y11" s="17"/>
      <c r="Z11" s="17"/>
      <c r="AA11" s="17"/>
      <c r="AB11" s="17"/>
    </row>
    <row r="12" spans="1:28" ht="45" x14ac:dyDescent="0.25">
      <c r="A12" s="3">
        <v>1</v>
      </c>
      <c r="B12" s="3">
        <v>6</v>
      </c>
      <c r="C12" s="24" t="s">
        <v>10</v>
      </c>
      <c r="D12" s="29">
        <v>19371.02</v>
      </c>
      <c r="E12" s="41">
        <f t="shared" si="0"/>
        <v>0</v>
      </c>
      <c r="F12" s="29">
        <v>19371.02</v>
      </c>
      <c r="G12" s="41">
        <f t="shared" si="1"/>
        <v>0</v>
      </c>
      <c r="H12" s="29">
        <v>19371.02</v>
      </c>
      <c r="I12" s="41">
        <f t="shared" si="2"/>
        <v>0</v>
      </c>
      <c r="J12" s="29">
        <v>19371.02</v>
      </c>
      <c r="K12" s="41">
        <f t="shared" si="3"/>
        <v>0</v>
      </c>
      <c r="L12" s="29">
        <v>19371.02</v>
      </c>
      <c r="M12" s="42">
        <f t="shared" si="4"/>
        <v>0</v>
      </c>
      <c r="N12" s="29">
        <v>19371.02</v>
      </c>
      <c r="O12" s="44">
        <f t="shared" si="5"/>
        <v>931.14999999999782</v>
      </c>
      <c r="P12" s="29">
        <v>20302.169999999998</v>
      </c>
      <c r="Q12" s="41">
        <f t="shared" si="6"/>
        <v>286.41000000000349</v>
      </c>
      <c r="R12" s="29">
        <v>20588.580000000002</v>
      </c>
      <c r="S12" s="41">
        <f t="shared" si="7"/>
        <v>-1.0000000002037268E-2</v>
      </c>
      <c r="T12" s="29">
        <v>20588.57</v>
      </c>
      <c r="U12" s="41">
        <f t="shared" si="8"/>
        <v>464.90000000000146</v>
      </c>
      <c r="V12" s="29">
        <v>21053.47</v>
      </c>
      <c r="W12" s="29">
        <v>21053.47</v>
      </c>
      <c r="X12" s="45">
        <f t="shared" si="9"/>
        <v>1682.4500000000007</v>
      </c>
      <c r="Y12" s="17"/>
      <c r="Z12" s="17"/>
      <c r="AA12" s="17"/>
      <c r="AB12" s="17"/>
    </row>
    <row r="13" spans="1:28" ht="15" customHeight="1" x14ac:dyDescent="0.25">
      <c r="A13" s="3">
        <v>1</v>
      </c>
      <c r="B13" s="3">
        <v>7</v>
      </c>
      <c r="C13" s="24" t="s">
        <v>11</v>
      </c>
      <c r="D13" s="29">
        <v>3922.07</v>
      </c>
      <c r="E13" s="41">
        <f t="shared" si="0"/>
        <v>0</v>
      </c>
      <c r="F13" s="29">
        <v>3922.07</v>
      </c>
      <c r="G13" s="41">
        <f t="shared" si="1"/>
        <v>0</v>
      </c>
      <c r="H13" s="29">
        <v>3922.07</v>
      </c>
      <c r="I13" s="41">
        <f t="shared" si="2"/>
        <v>2299.9999999999995</v>
      </c>
      <c r="J13" s="29">
        <v>6222.07</v>
      </c>
      <c r="K13" s="41">
        <f t="shared" si="3"/>
        <v>0</v>
      </c>
      <c r="L13" s="29">
        <v>6222.07</v>
      </c>
      <c r="M13" s="42">
        <f t="shared" si="4"/>
        <v>216.15000000000055</v>
      </c>
      <c r="N13" s="29">
        <v>6438.22</v>
      </c>
      <c r="O13" s="44">
        <f t="shared" si="5"/>
        <v>0</v>
      </c>
      <c r="P13" s="29">
        <v>6438.22</v>
      </c>
      <c r="Q13" s="41">
        <f t="shared" si="6"/>
        <v>0</v>
      </c>
      <c r="R13" s="29">
        <v>6438.22</v>
      </c>
      <c r="S13" s="41">
        <f t="shared" si="7"/>
        <v>0</v>
      </c>
      <c r="T13" s="29">
        <v>6438.22</v>
      </c>
      <c r="U13" s="41">
        <f t="shared" si="8"/>
        <v>0</v>
      </c>
      <c r="V13" s="29">
        <v>6438.22</v>
      </c>
      <c r="W13" s="29">
        <v>6438.22</v>
      </c>
      <c r="X13" s="45">
        <f t="shared" si="9"/>
        <v>2516.15</v>
      </c>
      <c r="Y13" s="17"/>
      <c r="Z13" s="17"/>
      <c r="AA13" s="17"/>
      <c r="AB13" s="17"/>
    </row>
    <row r="14" spans="1:28" ht="15.75" x14ac:dyDescent="0.25">
      <c r="A14" s="3">
        <v>1</v>
      </c>
      <c r="B14" s="3">
        <v>11</v>
      </c>
      <c r="C14" s="24" t="s">
        <v>12</v>
      </c>
      <c r="D14" s="30">
        <v>500</v>
      </c>
      <c r="E14" s="41">
        <f t="shared" si="0"/>
        <v>0</v>
      </c>
      <c r="F14" s="30">
        <v>500</v>
      </c>
      <c r="G14" s="41">
        <f t="shared" si="1"/>
        <v>0</v>
      </c>
      <c r="H14" s="30">
        <v>500</v>
      </c>
      <c r="I14" s="41">
        <f t="shared" si="2"/>
        <v>0</v>
      </c>
      <c r="J14" s="30">
        <v>500</v>
      </c>
      <c r="K14" s="41">
        <f t="shared" si="3"/>
        <v>0</v>
      </c>
      <c r="L14" s="30">
        <v>500</v>
      </c>
      <c r="M14" s="42">
        <f t="shared" si="4"/>
        <v>0</v>
      </c>
      <c r="N14" s="30">
        <v>500</v>
      </c>
      <c r="O14" s="44">
        <f t="shared" si="5"/>
        <v>-181.25</v>
      </c>
      <c r="P14" s="30">
        <v>318.75</v>
      </c>
      <c r="Q14" s="41">
        <f t="shared" si="6"/>
        <v>0</v>
      </c>
      <c r="R14" s="30">
        <v>318.75</v>
      </c>
      <c r="S14" s="41">
        <f t="shared" si="7"/>
        <v>0</v>
      </c>
      <c r="T14" s="30">
        <v>318.75</v>
      </c>
      <c r="U14" s="41">
        <f t="shared" si="8"/>
        <v>0</v>
      </c>
      <c r="V14" s="30">
        <v>318.75</v>
      </c>
      <c r="W14" s="30">
        <v>318.75</v>
      </c>
      <c r="X14" s="45">
        <f t="shared" si="9"/>
        <v>-181.25</v>
      </c>
      <c r="Y14" s="17"/>
      <c r="Z14" s="17"/>
      <c r="AA14" s="17"/>
      <c r="AB14" s="17"/>
    </row>
    <row r="15" spans="1:28" ht="15.75" x14ac:dyDescent="0.25">
      <c r="A15" s="3">
        <v>1</v>
      </c>
      <c r="B15" s="3">
        <v>13</v>
      </c>
      <c r="C15" s="24" t="s">
        <v>13</v>
      </c>
      <c r="D15" s="29">
        <v>119833.11</v>
      </c>
      <c r="E15" s="41">
        <f t="shared" si="0"/>
        <v>5466.1999999999971</v>
      </c>
      <c r="F15" s="29">
        <v>125299.31</v>
      </c>
      <c r="G15" s="41">
        <f t="shared" si="1"/>
        <v>1537.820000000007</v>
      </c>
      <c r="H15" s="29">
        <v>126837.13</v>
      </c>
      <c r="I15" s="41">
        <f t="shared" si="2"/>
        <v>8834.0199999999895</v>
      </c>
      <c r="J15" s="29">
        <v>135671.15</v>
      </c>
      <c r="K15" s="41">
        <f t="shared" si="3"/>
        <v>2743.7700000000186</v>
      </c>
      <c r="L15" s="29">
        <v>138414.92000000001</v>
      </c>
      <c r="M15" s="42">
        <f t="shared" si="4"/>
        <v>0</v>
      </c>
      <c r="N15" s="29">
        <v>138414.92000000001</v>
      </c>
      <c r="O15" s="44">
        <f t="shared" si="5"/>
        <v>-4675.7300000000105</v>
      </c>
      <c r="P15" s="29">
        <v>133739.19</v>
      </c>
      <c r="Q15" s="41">
        <f t="shared" si="6"/>
        <v>-2415.8300000000163</v>
      </c>
      <c r="R15" s="29">
        <v>131323.35999999999</v>
      </c>
      <c r="S15" s="41">
        <f t="shared" si="7"/>
        <v>-556.4199999999837</v>
      </c>
      <c r="T15" s="29">
        <v>130766.94</v>
      </c>
      <c r="U15" s="41">
        <f t="shared" si="8"/>
        <v>-7292.2100000000064</v>
      </c>
      <c r="V15" s="29">
        <v>123474.73</v>
      </c>
      <c r="W15" s="29">
        <v>123474.73</v>
      </c>
      <c r="X15" s="45">
        <f t="shared" si="9"/>
        <v>3641.6199999999953</v>
      </c>
      <c r="Y15" s="17"/>
      <c r="Z15" s="17"/>
      <c r="AA15" s="17"/>
      <c r="AB15" s="17"/>
    </row>
    <row r="16" spans="1:28" s="2" customFormat="1" ht="15.75" x14ac:dyDescent="0.2">
      <c r="A16" s="19">
        <v>2</v>
      </c>
      <c r="B16" s="19" t="s">
        <v>4</v>
      </c>
      <c r="C16" s="20" t="s">
        <v>14</v>
      </c>
      <c r="D16" s="26">
        <v>0</v>
      </c>
      <c r="E16" s="39">
        <f t="shared" si="0"/>
        <v>0</v>
      </c>
      <c r="F16" s="26">
        <v>0</v>
      </c>
      <c r="G16" s="39">
        <f t="shared" si="1"/>
        <v>0</v>
      </c>
      <c r="H16" s="26">
        <v>0</v>
      </c>
      <c r="I16" s="41">
        <f t="shared" si="2"/>
        <v>0</v>
      </c>
      <c r="J16" s="26">
        <v>0</v>
      </c>
      <c r="K16" s="39">
        <f t="shared" si="3"/>
        <v>0</v>
      </c>
      <c r="L16" s="26">
        <v>0</v>
      </c>
      <c r="M16" s="25">
        <f t="shared" si="4"/>
        <v>0</v>
      </c>
      <c r="N16" s="26">
        <v>0</v>
      </c>
      <c r="O16" s="43">
        <f t="shared" si="5"/>
        <v>0</v>
      </c>
      <c r="P16" s="26">
        <v>0</v>
      </c>
      <c r="Q16" s="39">
        <f t="shared" si="6"/>
        <v>3000</v>
      </c>
      <c r="R16" s="36">
        <v>3000</v>
      </c>
      <c r="S16" s="39">
        <f t="shared" si="7"/>
        <v>600</v>
      </c>
      <c r="T16" s="36">
        <v>3600</v>
      </c>
      <c r="U16" s="39">
        <f t="shared" si="8"/>
        <v>0</v>
      </c>
      <c r="V16" s="36">
        <v>3600</v>
      </c>
      <c r="W16" s="36">
        <v>3600</v>
      </c>
      <c r="X16" s="21">
        <f t="shared" si="9"/>
        <v>3600</v>
      </c>
      <c r="Y16" s="17"/>
      <c r="Z16" s="17"/>
      <c r="AA16" s="17"/>
      <c r="AB16" s="17"/>
    </row>
    <row r="17" spans="1:28" ht="15.75" x14ac:dyDescent="0.25">
      <c r="A17" s="3">
        <v>2</v>
      </c>
      <c r="B17" s="3">
        <v>3</v>
      </c>
      <c r="C17" s="4" t="s">
        <v>15</v>
      </c>
      <c r="D17" s="28">
        <v>0</v>
      </c>
      <c r="E17" s="41">
        <f t="shared" si="0"/>
        <v>0</v>
      </c>
      <c r="F17" s="28">
        <v>0</v>
      </c>
      <c r="G17" s="41">
        <f t="shared" si="1"/>
        <v>0</v>
      </c>
      <c r="H17" s="28">
        <v>0</v>
      </c>
      <c r="I17" s="41">
        <f t="shared" si="2"/>
        <v>0</v>
      </c>
      <c r="J17" s="28">
        <v>0</v>
      </c>
      <c r="K17" s="41">
        <f t="shared" si="3"/>
        <v>0</v>
      </c>
      <c r="L17" s="28">
        <v>0</v>
      </c>
      <c r="M17" s="42">
        <f t="shared" si="4"/>
        <v>0</v>
      </c>
      <c r="N17" s="28">
        <v>0</v>
      </c>
      <c r="O17" s="44">
        <f t="shared" si="5"/>
        <v>0</v>
      </c>
      <c r="P17" s="28">
        <v>0</v>
      </c>
      <c r="Q17" s="41">
        <f t="shared" si="6"/>
        <v>3000</v>
      </c>
      <c r="R17" s="29">
        <v>3000</v>
      </c>
      <c r="S17" s="41">
        <f t="shared" si="7"/>
        <v>600</v>
      </c>
      <c r="T17" s="29">
        <v>3600</v>
      </c>
      <c r="U17" s="41">
        <f t="shared" si="8"/>
        <v>0</v>
      </c>
      <c r="V17" s="29">
        <v>3600</v>
      </c>
      <c r="W17" s="29">
        <v>3600</v>
      </c>
      <c r="X17" s="45">
        <f t="shared" si="9"/>
        <v>3600</v>
      </c>
      <c r="Y17" s="17"/>
      <c r="Z17" s="17"/>
      <c r="AA17" s="17"/>
      <c r="AB17" s="17"/>
    </row>
    <row r="18" spans="1:28" s="5" customFormat="1" ht="28.5" x14ac:dyDescent="0.2">
      <c r="A18" s="19">
        <v>3</v>
      </c>
      <c r="B18" s="19" t="s">
        <v>4</v>
      </c>
      <c r="C18" s="23" t="s">
        <v>16</v>
      </c>
      <c r="D18" s="36">
        <v>8870.66</v>
      </c>
      <c r="E18" s="39">
        <f t="shared" si="0"/>
        <v>15.25</v>
      </c>
      <c r="F18" s="36">
        <v>8885.91</v>
      </c>
      <c r="G18" s="39">
        <f t="shared" si="1"/>
        <v>0</v>
      </c>
      <c r="H18" s="36">
        <v>8885.91</v>
      </c>
      <c r="I18" s="39">
        <f t="shared" si="2"/>
        <v>0</v>
      </c>
      <c r="J18" s="36">
        <v>8885.91</v>
      </c>
      <c r="K18" s="39">
        <f t="shared" si="3"/>
        <v>6.2600000000002183</v>
      </c>
      <c r="L18" s="36">
        <v>8892.17</v>
      </c>
      <c r="M18" s="25">
        <f t="shared" si="4"/>
        <v>0</v>
      </c>
      <c r="N18" s="36">
        <v>8892.17</v>
      </c>
      <c r="O18" s="43">
        <f t="shared" si="5"/>
        <v>386.5</v>
      </c>
      <c r="P18" s="36">
        <v>9278.67</v>
      </c>
      <c r="Q18" s="39">
        <f t="shared" si="6"/>
        <v>23.180000000000291</v>
      </c>
      <c r="R18" s="36">
        <v>9301.85</v>
      </c>
      <c r="S18" s="39">
        <f t="shared" si="7"/>
        <v>0</v>
      </c>
      <c r="T18" s="36">
        <v>9301.85</v>
      </c>
      <c r="U18" s="39">
        <f t="shared" si="8"/>
        <v>-110</v>
      </c>
      <c r="V18" s="36">
        <v>9191.85</v>
      </c>
      <c r="W18" s="36">
        <v>9191.85</v>
      </c>
      <c r="X18" s="21">
        <f t="shared" si="9"/>
        <v>321.19000000000051</v>
      </c>
      <c r="Y18" s="17"/>
      <c r="Z18" s="17"/>
      <c r="AA18" s="17"/>
      <c r="AB18" s="17"/>
    </row>
    <row r="19" spans="1:28" ht="45" x14ac:dyDescent="0.25">
      <c r="A19" s="3">
        <v>3</v>
      </c>
      <c r="B19" s="3">
        <v>10</v>
      </c>
      <c r="C19" s="24" t="s">
        <v>44</v>
      </c>
      <c r="D19" s="29">
        <v>8870.66</v>
      </c>
      <c r="E19" s="41">
        <f t="shared" si="0"/>
        <v>15.25</v>
      </c>
      <c r="F19" s="29">
        <v>8885.91</v>
      </c>
      <c r="G19" s="41">
        <f t="shared" si="1"/>
        <v>0</v>
      </c>
      <c r="H19" s="29">
        <v>8885.91</v>
      </c>
      <c r="I19" s="41">
        <f t="shared" si="2"/>
        <v>0</v>
      </c>
      <c r="J19" s="29">
        <v>8885.91</v>
      </c>
      <c r="K19" s="41">
        <f t="shared" si="3"/>
        <v>6.2600000000002183</v>
      </c>
      <c r="L19" s="29">
        <v>8892.17</v>
      </c>
      <c r="M19" s="42">
        <f t="shared" si="4"/>
        <v>0</v>
      </c>
      <c r="N19" s="29">
        <v>8892.17</v>
      </c>
      <c r="O19" s="44">
        <f t="shared" si="5"/>
        <v>386.5</v>
      </c>
      <c r="P19" s="29">
        <v>9278.67</v>
      </c>
      <c r="Q19" s="41">
        <f t="shared" si="6"/>
        <v>23.180000000000291</v>
      </c>
      <c r="R19" s="29">
        <v>9301.85</v>
      </c>
      <c r="S19" s="41">
        <f t="shared" si="7"/>
        <v>0</v>
      </c>
      <c r="T19" s="29">
        <v>9301.85</v>
      </c>
      <c r="U19" s="41">
        <f t="shared" si="8"/>
        <v>-110</v>
      </c>
      <c r="V19" s="29">
        <v>9191.85</v>
      </c>
      <c r="W19" s="29">
        <v>9191.85</v>
      </c>
      <c r="X19" s="45">
        <f t="shared" si="9"/>
        <v>321.19000000000051</v>
      </c>
      <c r="Y19" s="17"/>
      <c r="Z19" s="17"/>
      <c r="AA19" s="17"/>
      <c r="AB19" s="17"/>
    </row>
    <row r="20" spans="1:28" s="2" customFormat="1" ht="15.75" x14ac:dyDescent="0.2">
      <c r="A20" s="19">
        <v>4</v>
      </c>
      <c r="B20" s="19" t="s">
        <v>4</v>
      </c>
      <c r="C20" s="23" t="s">
        <v>17</v>
      </c>
      <c r="D20" s="36">
        <v>91098.26</v>
      </c>
      <c r="E20" s="39">
        <f t="shared" si="0"/>
        <v>242521.57</v>
      </c>
      <c r="F20" s="36">
        <v>333619.83</v>
      </c>
      <c r="G20" s="39">
        <f t="shared" si="1"/>
        <v>59204.859999999986</v>
      </c>
      <c r="H20" s="36">
        <v>392824.69</v>
      </c>
      <c r="I20" s="39">
        <f t="shared" si="2"/>
        <v>10000</v>
      </c>
      <c r="J20" s="36">
        <v>402824.69</v>
      </c>
      <c r="K20" s="39">
        <f t="shared" si="3"/>
        <v>653</v>
      </c>
      <c r="L20" s="36">
        <v>403477.69</v>
      </c>
      <c r="M20" s="25">
        <f t="shared" si="4"/>
        <v>0</v>
      </c>
      <c r="N20" s="36">
        <v>403477.69</v>
      </c>
      <c r="O20" s="43">
        <f t="shared" si="5"/>
        <v>7811.070000000007</v>
      </c>
      <c r="P20" s="36">
        <v>411288.76</v>
      </c>
      <c r="Q20" s="39">
        <f t="shared" si="6"/>
        <v>3231.109999999986</v>
      </c>
      <c r="R20" s="36">
        <v>414519.87</v>
      </c>
      <c r="S20" s="39">
        <f t="shared" si="7"/>
        <v>-600</v>
      </c>
      <c r="T20" s="36">
        <v>413919.87</v>
      </c>
      <c r="U20" s="39">
        <f t="shared" si="8"/>
        <v>60509.710000000021</v>
      </c>
      <c r="V20" s="36">
        <v>474429.58</v>
      </c>
      <c r="W20" s="36">
        <v>474429.58</v>
      </c>
      <c r="X20" s="21">
        <f t="shared" si="9"/>
        <v>383331.32</v>
      </c>
      <c r="Y20" s="17"/>
      <c r="Z20" s="17"/>
      <c r="AA20" s="17"/>
      <c r="AB20" s="17"/>
    </row>
    <row r="21" spans="1:28" ht="15.75" x14ac:dyDescent="0.25">
      <c r="A21" s="3">
        <v>4</v>
      </c>
      <c r="B21" s="3">
        <v>5</v>
      </c>
      <c r="C21" s="24" t="s">
        <v>18</v>
      </c>
      <c r="D21" s="30">
        <v>550.35</v>
      </c>
      <c r="E21" s="41">
        <f t="shared" si="0"/>
        <v>0</v>
      </c>
      <c r="F21" s="30">
        <v>550.35</v>
      </c>
      <c r="G21" s="41">
        <f t="shared" si="1"/>
        <v>0</v>
      </c>
      <c r="H21" s="30">
        <v>550.35</v>
      </c>
      <c r="I21" s="41">
        <f t="shared" si="2"/>
        <v>0</v>
      </c>
      <c r="J21" s="30">
        <v>550.35</v>
      </c>
      <c r="K21" s="41">
        <f t="shared" si="3"/>
        <v>0</v>
      </c>
      <c r="L21" s="30">
        <v>550.35</v>
      </c>
      <c r="M21" s="42">
        <f t="shared" si="4"/>
        <v>0</v>
      </c>
      <c r="N21" s="30">
        <v>550.35</v>
      </c>
      <c r="O21" s="44">
        <f t="shared" si="5"/>
        <v>0</v>
      </c>
      <c r="P21" s="30">
        <v>550.35</v>
      </c>
      <c r="Q21" s="41">
        <f t="shared" si="6"/>
        <v>0</v>
      </c>
      <c r="R21" s="30">
        <v>550.35</v>
      </c>
      <c r="S21" s="41">
        <f t="shared" si="7"/>
        <v>0</v>
      </c>
      <c r="T21" s="30">
        <v>550.35</v>
      </c>
      <c r="U21" s="41">
        <f t="shared" si="8"/>
        <v>0</v>
      </c>
      <c r="V21" s="30">
        <v>550.35</v>
      </c>
      <c r="W21" s="30">
        <v>550.35</v>
      </c>
      <c r="X21" s="45">
        <f t="shared" si="9"/>
        <v>0</v>
      </c>
      <c r="Y21" s="17"/>
      <c r="Z21" s="17"/>
      <c r="AA21" s="17"/>
      <c r="AB21" s="17"/>
    </row>
    <row r="22" spans="1:28" ht="15.75" x14ac:dyDescent="0.25">
      <c r="A22" s="3">
        <v>4</v>
      </c>
      <c r="B22" s="3">
        <v>9</v>
      </c>
      <c r="C22" s="24" t="s">
        <v>19</v>
      </c>
      <c r="D22" s="29">
        <v>90057.91</v>
      </c>
      <c r="E22" s="41">
        <f t="shared" si="0"/>
        <v>242521.56999999998</v>
      </c>
      <c r="F22" s="29">
        <v>332579.48</v>
      </c>
      <c r="G22" s="41">
        <f t="shared" si="1"/>
        <v>59204.860000000044</v>
      </c>
      <c r="H22" s="29">
        <v>391784.34</v>
      </c>
      <c r="I22" s="41">
        <f t="shared" si="2"/>
        <v>10000</v>
      </c>
      <c r="J22" s="29">
        <v>401784.34</v>
      </c>
      <c r="K22" s="41">
        <f t="shared" si="3"/>
        <v>0</v>
      </c>
      <c r="L22" s="29">
        <v>401784.34</v>
      </c>
      <c r="M22" s="42">
        <f t="shared" si="4"/>
        <v>0</v>
      </c>
      <c r="N22" s="29">
        <v>401784.34</v>
      </c>
      <c r="O22" s="44">
        <f t="shared" si="5"/>
        <v>6677.0699999999488</v>
      </c>
      <c r="P22" s="29">
        <v>408461.41</v>
      </c>
      <c r="Q22" s="41">
        <f t="shared" si="6"/>
        <v>3364.390000000014</v>
      </c>
      <c r="R22" s="29">
        <v>411825.8</v>
      </c>
      <c r="S22" s="41">
        <f t="shared" si="7"/>
        <v>-1.0000000009313226E-2</v>
      </c>
      <c r="T22" s="29">
        <v>411825.79</v>
      </c>
      <c r="U22" s="41">
        <f t="shared" si="8"/>
        <v>61311.290000000037</v>
      </c>
      <c r="V22" s="29">
        <v>473137.08</v>
      </c>
      <c r="W22" s="29">
        <v>473137.08</v>
      </c>
      <c r="X22" s="45">
        <f t="shared" si="9"/>
        <v>383079.17000000004</v>
      </c>
      <c r="Y22" s="17"/>
      <c r="Z22" s="17"/>
      <c r="AA22" s="17"/>
      <c r="AB22" s="17"/>
    </row>
    <row r="23" spans="1:28" ht="15" customHeight="1" x14ac:dyDescent="0.25">
      <c r="A23" s="3">
        <v>4</v>
      </c>
      <c r="B23" s="3">
        <v>12</v>
      </c>
      <c r="C23" s="24" t="s">
        <v>20</v>
      </c>
      <c r="D23" s="30">
        <v>490</v>
      </c>
      <c r="E23" s="41">
        <f t="shared" si="0"/>
        <v>0</v>
      </c>
      <c r="F23" s="30">
        <v>490</v>
      </c>
      <c r="G23" s="41">
        <f t="shared" si="1"/>
        <v>0</v>
      </c>
      <c r="H23" s="30">
        <v>490</v>
      </c>
      <c r="I23" s="41">
        <f t="shared" si="2"/>
        <v>0</v>
      </c>
      <c r="J23" s="30">
        <v>490</v>
      </c>
      <c r="K23" s="41">
        <f t="shared" si="3"/>
        <v>653</v>
      </c>
      <c r="L23" s="29">
        <v>1143</v>
      </c>
      <c r="M23" s="42">
        <f t="shared" si="4"/>
        <v>0</v>
      </c>
      <c r="N23" s="29">
        <v>1143</v>
      </c>
      <c r="O23" s="44">
        <f t="shared" si="5"/>
        <v>1134</v>
      </c>
      <c r="P23" s="29">
        <v>2277</v>
      </c>
      <c r="Q23" s="41">
        <f t="shared" si="6"/>
        <v>-133.2800000000002</v>
      </c>
      <c r="R23" s="29">
        <v>2143.7199999999998</v>
      </c>
      <c r="S23" s="41">
        <f t="shared" si="7"/>
        <v>-599.98999999999978</v>
      </c>
      <c r="T23" s="29">
        <v>1543.73</v>
      </c>
      <c r="U23" s="41">
        <f t="shared" si="8"/>
        <v>-801.58</v>
      </c>
      <c r="V23" s="30">
        <v>742.15</v>
      </c>
      <c r="W23" s="30">
        <v>742.15</v>
      </c>
      <c r="X23" s="45">
        <f t="shared" si="9"/>
        <v>252.14999999999998</v>
      </c>
      <c r="Y23" s="17"/>
      <c r="Z23" s="17"/>
      <c r="AA23" s="17"/>
      <c r="AB23" s="17"/>
    </row>
    <row r="24" spans="1:28" s="2" customFormat="1" ht="15.75" x14ac:dyDescent="0.2">
      <c r="A24" s="19">
        <v>5</v>
      </c>
      <c r="B24" s="19" t="s">
        <v>4</v>
      </c>
      <c r="C24" s="23" t="s">
        <v>21</v>
      </c>
      <c r="D24" s="36">
        <v>101619.7</v>
      </c>
      <c r="E24" s="39">
        <f t="shared" si="0"/>
        <v>82524.479999999996</v>
      </c>
      <c r="F24" s="36">
        <v>184144.18</v>
      </c>
      <c r="G24" s="39">
        <f t="shared" si="1"/>
        <v>72.260000000009313</v>
      </c>
      <c r="H24" s="36">
        <v>184216.44</v>
      </c>
      <c r="I24" s="39">
        <f t="shared" si="2"/>
        <v>1.0000000009313226E-2</v>
      </c>
      <c r="J24" s="36">
        <v>184216.45</v>
      </c>
      <c r="K24" s="39">
        <f t="shared" si="3"/>
        <v>2091.1299999999756</v>
      </c>
      <c r="L24" s="36">
        <v>186307.58</v>
      </c>
      <c r="M24" s="25">
        <f t="shared" si="4"/>
        <v>0</v>
      </c>
      <c r="N24" s="36">
        <v>186307.58</v>
      </c>
      <c r="O24" s="43">
        <f t="shared" si="5"/>
        <v>6060.9000000000233</v>
      </c>
      <c r="P24" s="36">
        <v>192368.48</v>
      </c>
      <c r="Q24" s="39">
        <f t="shared" si="6"/>
        <v>3896.3899999999849</v>
      </c>
      <c r="R24" s="36">
        <v>196264.87</v>
      </c>
      <c r="S24" s="39">
        <f t="shared" si="7"/>
        <v>-79567.709999999992</v>
      </c>
      <c r="T24" s="36">
        <v>116697.16</v>
      </c>
      <c r="U24" s="39">
        <f t="shared" si="8"/>
        <v>-174.40000000000873</v>
      </c>
      <c r="V24" s="36">
        <v>116522.76</v>
      </c>
      <c r="W24" s="36">
        <v>116522.76</v>
      </c>
      <c r="X24" s="21">
        <f t="shared" si="9"/>
        <v>14903.059999999998</v>
      </c>
      <c r="Y24" s="17"/>
      <c r="Z24" s="17"/>
      <c r="AA24" s="17"/>
      <c r="AB24" s="17"/>
    </row>
    <row r="25" spans="1:28" ht="15.75" x14ac:dyDescent="0.25">
      <c r="A25" s="3">
        <v>5</v>
      </c>
      <c r="B25" s="3">
        <v>1</v>
      </c>
      <c r="C25" s="24" t="s">
        <v>22</v>
      </c>
      <c r="D25" s="30">
        <v>237.25</v>
      </c>
      <c r="E25" s="41">
        <f t="shared" si="0"/>
        <v>0</v>
      </c>
      <c r="F25" s="30">
        <v>237.25</v>
      </c>
      <c r="G25" s="41">
        <f t="shared" si="1"/>
        <v>0</v>
      </c>
      <c r="H25" s="30">
        <v>237.25</v>
      </c>
      <c r="I25" s="41">
        <f t="shared" si="2"/>
        <v>0</v>
      </c>
      <c r="J25" s="30">
        <v>237.25</v>
      </c>
      <c r="K25" s="41">
        <f t="shared" si="3"/>
        <v>0</v>
      </c>
      <c r="L25" s="30">
        <v>237.25</v>
      </c>
      <c r="M25" s="42">
        <f t="shared" si="4"/>
        <v>0</v>
      </c>
      <c r="N25" s="30">
        <v>237.25</v>
      </c>
      <c r="O25" s="44">
        <f t="shared" si="5"/>
        <v>1.5300000000000011</v>
      </c>
      <c r="P25" s="30">
        <v>238.78</v>
      </c>
      <c r="Q25" s="41">
        <f t="shared" si="6"/>
        <v>0</v>
      </c>
      <c r="R25" s="30">
        <v>238.78</v>
      </c>
      <c r="S25" s="41">
        <f t="shared" si="7"/>
        <v>0</v>
      </c>
      <c r="T25" s="30">
        <v>238.78</v>
      </c>
      <c r="U25" s="41">
        <f t="shared" si="8"/>
        <v>-12.930000000000007</v>
      </c>
      <c r="V25" s="30">
        <v>225.85</v>
      </c>
      <c r="W25" s="30">
        <v>225.85</v>
      </c>
      <c r="X25" s="45">
        <f t="shared" si="9"/>
        <v>-11.400000000000006</v>
      </c>
      <c r="Y25" s="17"/>
      <c r="Z25" s="17"/>
      <c r="AA25" s="17"/>
      <c r="AB25" s="17"/>
    </row>
    <row r="26" spans="1:28" ht="15.75" x14ac:dyDescent="0.25">
      <c r="A26" s="3">
        <v>5</v>
      </c>
      <c r="B26" s="3">
        <v>2</v>
      </c>
      <c r="C26" s="24" t="s">
        <v>23</v>
      </c>
      <c r="D26" s="29">
        <v>2543.0700000000002</v>
      </c>
      <c r="E26" s="41">
        <f t="shared" si="0"/>
        <v>0</v>
      </c>
      <c r="F26" s="29">
        <v>2543.0700000000002</v>
      </c>
      <c r="G26" s="41">
        <f t="shared" si="1"/>
        <v>0</v>
      </c>
      <c r="H26" s="29">
        <v>2543.0700000000002</v>
      </c>
      <c r="I26" s="41">
        <f t="shared" si="2"/>
        <v>0</v>
      </c>
      <c r="J26" s="29">
        <v>2543.0700000000002</v>
      </c>
      <c r="K26" s="41">
        <f t="shared" si="3"/>
        <v>0</v>
      </c>
      <c r="L26" s="29">
        <v>2543.0700000000002</v>
      </c>
      <c r="M26" s="42">
        <f t="shared" si="4"/>
        <v>0</v>
      </c>
      <c r="N26" s="29">
        <v>2543.0700000000002</v>
      </c>
      <c r="O26" s="44">
        <f t="shared" si="5"/>
        <v>0</v>
      </c>
      <c r="P26" s="29">
        <v>2543.0700000000002</v>
      </c>
      <c r="Q26" s="41">
        <f t="shared" si="6"/>
        <v>0</v>
      </c>
      <c r="R26" s="29">
        <v>2543.0700000000002</v>
      </c>
      <c r="S26" s="41">
        <f t="shared" si="7"/>
        <v>0</v>
      </c>
      <c r="T26" s="29">
        <v>2543.0700000000002</v>
      </c>
      <c r="U26" s="41">
        <f t="shared" si="8"/>
        <v>0</v>
      </c>
      <c r="V26" s="29">
        <v>2543.0700000000002</v>
      </c>
      <c r="W26" s="29">
        <v>2543.0700000000002</v>
      </c>
      <c r="X26" s="45">
        <f t="shared" si="9"/>
        <v>0</v>
      </c>
      <c r="Y26" s="17"/>
      <c r="Z26" s="17"/>
      <c r="AA26" s="17"/>
      <c r="AB26" s="17"/>
    </row>
    <row r="27" spans="1:28" ht="15.75" x14ac:dyDescent="0.25">
      <c r="A27" s="3">
        <v>5</v>
      </c>
      <c r="B27" s="3">
        <v>3</v>
      </c>
      <c r="C27" s="24" t="s">
        <v>24</v>
      </c>
      <c r="D27" s="29">
        <v>58447.839999999997</v>
      </c>
      <c r="E27" s="41">
        <f t="shared" si="0"/>
        <v>82345.920000000013</v>
      </c>
      <c r="F27" s="29">
        <v>140793.76</v>
      </c>
      <c r="G27" s="41">
        <f t="shared" si="1"/>
        <v>-177.26000000000931</v>
      </c>
      <c r="H27" s="29">
        <v>140616.5</v>
      </c>
      <c r="I27" s="41">
        <f t="shared" si="2"/>
        <v>1.0000000009313226E-2</v>
      </c>
      <c r="J27" s="29">
        <v>140616.51</v>
      </c>
      <c r="K27" s="41">
        <f t="shared" si="3"/>
        <v>2091.1300000000047</v>
      </c>
      <c r="L27" s="29">
        <v>142707.64000000001</v>
      </c>
      <c r="M27" s="42">
        <f t="shared" si="4"/>
        <v>0</v>
      </c>
      <c r="N27" s="29">
        <v>142707.64000000001</v>
      </c>
      <c r="O27" s="44">
        <f t="shared" si="5"/>
        <v>3092.7299999999814</v>
      </c>
      <c r="P27" s="29">
        <v>145800.37</v>
      </c>
      <c r="Q27" s="41">
        <f t="shared" si="6"/>
        <v>201.10000000000582</v>
      </c>
      <c r="R27" s="29">
        <v>146001.47</v>
      </c>
      <c r="S27" s="41">
        <f t="shared" si="7"/>
        <v>-79567.710000000006</v>
      </c>
      <c r="T27" s="29">
        <v>66433.759999999995</v>
      </c>
      <c r="U27" s="41">
        <f t="shared" si="8"/>
        <v>-255.16999999999825</v>
      </c>
      <c r="V27" s="29">
        <v>66178.59</v>
      </c>
      <c r="W27" s="29">
        <v>66178.59</v>
      </c>
      <c r="X27" s="45">
        <f t="shared" si="9"/>
        <v>7730.75</v>
      </c>
      <c r="Y27" s="17"/>
      <c r="Z27" s="17"/>
      <c r="AA27" s="17"/>
      <c r="AB27" s="17"/>
    </row>
    <row r="28" spans="1:28" ht="30" x14ac:dyDescent="0.25">
      <c r="A28" s="3">
        <v>5</v>
      </c>
      <c r="B28" s="3">
        <v>5</v>
      </c>
      <c r="C28" s="24" t="s">
        <v>25</v>
      </c>
      <c r="D28" s="29">
        <v>40391.54</v>
      </c>
      <c r="E28" s="41">
        <f t="shared" si="0"/>
        <v>178.55999999999767</v>
      </c>
      <c r="F28" s="29">
        <v>40570.1</v>
      </c>
      <c r="G28" s="41">
        <f t="shared" si="1"/>
        <v>249.52000000000407</v>
      </c>
      <c r="H28" s="29">
        <v>40819.620000000003</v>
      </c>
      <c r="I28" s="41">
        <f t="shared" si="2"/>
        <v>0</v>
      </c>
      <c r="J28" s="29">
        <v>40819.620000000003</v>
      </c>
      <c r="K28" s="41">
        <f t="shared" si="3"/>
        <v>0</v>
      </c>
      <c r="L28" s="29">
        <v>40819.620000000003</v>
      </c>
      <c r="M28" s="42">
        <f t="shared" si="4"/>
        <v>0</v>
      </c>
      <c r="N28" s="29">
        <v>40819.620000000003</v>
      </c>
      <c r="O28" s="44">
        <f t="shared" si="5"/>
        <v>2966.6399999999994</v>
      </c>
      <c r="P28" s="29">
        <v>43786.26</v>
      </c>
      <c r="Q28" s="41">
        <f t="shared" si="6"/>
        <v>3695.2900000000009</v>
      </c>
      <c r="R28" s="29">
        <v>47481.55</v>
      </c>
      <c r="S28" s="41">
        <f t="shared" si="7"/>
        <v>0</v>
      </c>
      <c r="T28" s="29">
        <v>47481.55</v>
      </c>
      <c r="U28" s="41">
        <f t="shared" si="8"/>
        <v>93.69999999999709</v>
      </c>
      <c r="V28" s="29">
        <v>47575.25</v>
      </c>
      <c r="W28" s="29">
        <v>47575.25</v>
      </c>
      <c r="X28" s="45">
        <f t="shared" si="9"/>
        <v>7183.7099999999991</v>
      </c>
      <c r="Y28" s="17"/>
      <c r="Z28" s="17"/>
      <c r="AA28" s="17"/>
      <c r="AB28" s="17"/>
    </row>
    <row r="29" spans="1:28" s="2" customFormat="1" ht="15.75" x14ac:dyDescent="0.2">
      <c r="A29" s="19">
        <v>7</v>
      </c>
      <c r="B29" s="19" t="s">
        <v>4</v>
      </c>
      <c r="C29" s="23" t="s">
        <v>26</v>
      </c>
      <c r="D29" s="36">
        <v>1007878.37</v>
      </c>
      <c r="E29" s="39">
        <f t="shared" si="0"/>
        <v>22499.560000000056</v>
      </c>
      <c r="F29" s="36">
        <v>1030377.93</v>
      </c>
      <c r="G29" s="39">
        <f t="shared" si="1"/>
        <v>42570.119999999995</v>
      </c>
      <c r="H29" s="36">
        <v>1072948.05</v>
      </c>
      <c r="I29" s="39">
        <f t="shared" si="2"/>
        <v>19254.219999999972</v>
      </c>
      <c r="J29" s="36">
        <v>1092202.27</v>
      </c>
      <c r="K29" s="39">
        <f t="shared" si="3"/>
        <v>13187.550000000047</v>
      </c>
      <c r="L29" s="36">
        <v>1105389.82</v>
      </c>
      <c r="M29" s="25">
        <f t="shared" si="4"/>
        <v>0</v>
      </c>
      <c r="N29" s="36">
        <v>1105389.82</v>
      </c>
      <c r="O29" s="43">
        <f t="shared" si="5"/>
        <v>43333.719999999972</v>
      </c>
      <c r="P29" s="36">
        <v>1148723.54</v>
      </c>
      <c r="Q29" s="39">
        <f t="shared" si="6"/>
        <v>4832.839999999851</v>
      </c>
      <c r="R29" s="36">
        <v>1153556.3799999999</v>
      </c>
      <c r="S29" s="39">
        <f t="shared" si="7"/>
        <v>1855.7200000002049</v>
      </c>
      <c r="T29" s="36">
        <v>1155412.1000000001</v>
      </c>
      <c r="U29" s="39">
        <f t="shared" si="8"/>
        <v>32227.729999999981</v>
      </c>
      <c r="V29" s="36">
        <v>1187639.83</v>
      </c>
      <c r="W29" s="36">
        <v>1187639.83</v>
      </c>
      <c r="X29" s="21">
        <f t="shared" si="9"/>
        <v>179761.46000000008</v>
      </c>
      <c r="Y29" s="17"/>
      <c r="Z29" s="17"/>
      <c r="AA29" s="17"/>
      <c r="AB29" s="17"/>
    </row>
    <row r="30" spans="1:28" ht="15.75" x14ac:dyDescent="0.25">
      <c r="A30" s="3">
        <v>7</v>
      </c>
      <c r="B30" s="3">
        <v>1</v>
      </c>
      <c r="C30" s="24" t="s">
        <v>27</v>
      </c>
      <c r="D30" s="29">
        <v>374096.49</v>
      </c>
      <c r="E30" s="41">
        <f t="shared" si="0"/>
        <v>9249.3500000000349</v>
      </c>
      <c r="F30" s="29">
        <v>383345.84</v>
      </c>
      <c r="G30" s="41">
        <f t="shared" si="1"/>
        <v>6597.6399999999558</v>
      </c>
      <c r="H30" s="29">
        <v>389943.48</v>
      </c>
      <c r="I30" s="41">
        <f t="shared" si="2"/>
        <v>9622.4200000000419</v>
      </c>
      <c r="J30" s="29">
        <v>399565.9</v>
      </c>
      <c r="K30" s="41">
        <f t="shared" si="3"/>
        <v>7829.4199999999837</v>
      </c>
      <c r="L30" s="29">
        <v>407395.32</v>
      </c>
      <c r="M30" s="42">
        <f t="shared" si="4"/>
        <v>0</v>
      </c>
      <c r="N30" s="29">
        <v>407395.32</v>
      </c>
      <c r="O30" s="44">
        <f t="shared" si="5"/>
        <v>17214.159999999974</v>
      </c>
      <c r="P30" s="29">
        <v>424609.48</v>
      </c>
      <c r="Q30" s="41">
        <f t="shared" si="6"/>
        <v>1335.0599999999977</v>
      </c>
      <c r="R30" s="29">
        <v>425944.54</v>
      </c>
      <c r="S30" s="41">
        <f t="shared" si="7"/>
        <v>-2713.1199999999953</v>
      </c>
      <c r="T30" s="29">
        <v>423231.42</v>
      </c>
      <c r="U30" s="41">
        <f t="shared" si="8"/>
        <v>11867.239999999991</v>
      </c>
      <c r="V30" s="29">
        <v>435098.66</v>
      </c>
      <c r="W30" s="29">
        <v>435098.66</v>
      </c>
      <c r="X30" s="45">
        <f t="shared" si="9"/>
        <v>61002.169999999984</v>
      </c>
      <c r="Y30" s="17"/>
      <c r="Z30" s="17"/>
      <c r="AA30" s="17"/>
      <c r="AB30" s="17"/>
    </row>
    <row r="31" spans="1:28" ht="15.75" x14ac:dyDescent="0.25">
      <c r="A31" s="3">
        <v>7</v>
      </c>
      <c r="B31" s="3">
        <v>2</v>
      </c>
      <c r="C31" s="24" t="s">
        <v>28</v>
      </c>
      <c r="D31" s="29">
        <v>540441.96</v>
      </c>
      <c r="E31" s="41">
        <f t="shared" si="0"/>
        <v>9453.140000000014</v>
      </c>
      <c r="F31" s="29">
        <v>549895.1</v>
      </c>
      <c r="G31" s="41">
        <f t="shared" si="1"/>
        <v>34973.330000000075</v>
      </c>
      <c r="H31" s="29">
        <v>584868.43000000005</v>
      </c>
      <c r="I31" s="41">
        <f t="shared" si="2"/>
        <v>8437.8199999999488</v>
      </c>
      <c r="J31" s="29">
        <v>593306.25</v>
      </c>
      <c r="K31" s="41">
        <f t="shared" si="3"/>
        <v>4273.2299999999814</v>
      </c>
      <c r="L31" s="29">
        <v>597579.48</v>
      </c>
      <c r="M31" s="42">
        <f t="shared" si="4"/>
        <v>0</v>
      </c>
      <c r="N31" s="29">
        <v>597579.48</v>
      </c>
      <c r="O31" s="44">
        <f t="shared" si="5"/>
        <v>24138.300000000047</v>
      </c>
      <c r="P31" s="29">
        <v>621717.78</v>
      </c>
      <c r="Q31" s="41">
        <f t="shared" si="6"/>
        <v>1683.7600000000093</v>
      </c>
      <c r="R31" s="29">
        <v>623401.54</v>
      </c>
      <c r="S31" s="41">
        <f t="shared" si="7"/>
        <v>4436.8199999999488</v>
      </c>
      <c r="T31" s="29">
        <v>627838.36</v>
      </c>
      <c r="U31" s="41">
        <f t="shared" si="8"/>
        <v>18010.079999999958</v>
      </c>
      <c r="V31" s="29">
        <v>645848.43999999994</v>
      </c>
      <c r="W31" s="29">
        <v>645848.43999999994</v>
      </c>
      <c r="X31" s="45">
        <f t="shared" si="9"/>
        <v>105406.47999999998</v>
      </c>
      <c r="Y31" s="17"/>
      <c r="Z31" s="17"/>
      <c r="AA31" s="17"/>
      <c r="AB31" s="17"/>
    </row>
    <row r="32" spans="1:28" ht="15.75" x14ac:dyDescent="0.25">
      <c r="A32" s="3">
        <v>7</v>
      </c>
      <c r="B32" s="3">
        <v>3</v>
      </c>
      <c r="C32" s="24" t="s">
        <v>29</v>
      </c>
      <c r="D32" s="29">
        <v>63592.94</v>
      </c>
      <c r="E32" s="41">
        <f t="shared" si="0"/>
        <v>680.19999999999709</v>
      </c>
      <c r="F32" s="29">
        <v>64273.14</v>
      </c>
      <c r="G32" s="41">
        <f t="shared" si="1"/>
        <v>1392.1999999999971</v>
      </c>
      <c r="H32" s="29">
        <v>65665.34</v>
      </c>
      <c r="I32" s="41">
        <f t="shared" si="2"/>
        <v>-11.789999999993597</v>
      </c>
      <c r="J32" s="29">
        <v>65653.55</v>
      </c>
      <c r="K32" s="41">
        <f t="shared" si="3"/>
        <v>906.14999999999418</v>
      </c>
      <c r="L32" s="29">
        <v>66559.7</v>
      </c>
      <c r="M32" s="42">
        <f t="shared" si="4"/>
        <v>0</v>
      </c>
      <c r="N32" s="29">
        <v>66559.7</v>
      </c>
      <c r="O32" s="44">
        <f t="shared" si="5"/>
        <v>3543.3700000000099</v>
      </c>
      <c r="P32" s="29">
        <v>70103.070000000007</v>
      </c>
      <c r="Q32" s="41">
        <f t="shared" si="6"/>
        <v>953.31999999999243</v>
      </c>
      <c r="R32" s="29">
        <v>71056.39</v>
      </c>
      <c r="S32" s="41">
        <f t="shared" si="7"/>
        <v>126.86000000000058</v>
      </c>
      <c r="T32" s="29">
        <v>71183.25</v>
      </c>
      <c r="U32" s="41">
        <f t="shared" si="8"/>
        <v>2880.6699999999983</v>
      </c>
      <c r="V32" s="29">
        <v>74063.92</v>
      </c>
      <c r="W32" s="29">
        <v>74063.92</v>
      </c>
      <c r="X32" s="45">
        <f t="shared" si="9"/>
        <v>10470.979999999996</v>
      </c>
      <c r="Y32" s="17"/>
      <c r="Z32" s="17"/>
      <c r="AA32" s="17"/>
      <c r="AB32" s="17"/>
    </row>
    <row r="33" spans="1:28" ht="15.75" x14ac:dyDescent="0.25">
      <c r="A33" s="3">
        <v>7</v>
      </c>
      <c r="B33" s="3">
        <v>7</v>
      </c>
      <c r="C33" s="24" t="s">
        <v>30</v>
      </c>
      <c r="D33" s="29">
        <v>11173.97</v>
      </c>
      <c r="E33" s="41">
        <f t="shared" si="0"/>
        <v>120.60000000000036</v>
      </c>
      <c r="F33" s="29">
        <v>11294.57</v>
      </c>
      <c r="G33" s="41">
        <f t="shared" si="1"/>
        <v>55.819999999999709</v>
      </c>
      <c r="H33" s="29">
        <v>11350.39</v>
      </c>
      <c r="I33" s="41">
        <f t="shared" si="2"/>
        <v>1205.7600000000002</v>
      </c>
      <c r="J33" s="29">
        <v>12556.15</v>
      </c>
      <c r="K33" s="41">
        <f t="shared" si="3"/>
        <v>30</v>
      </c>
      <c r="L33" s="29">
        <v>12586.15</v>
      </c>
      <c r="M33" s="42">
        <f t="shared" si="4"/>
        <v>0</v>
      </c>
      <c r="N33" s="29">
        <v>12586.15</v>
      </c>
      <c r="O33" s="44">
        <f t="shared" si="5"/>
        <v>232.29000000000087</v>
      </c>
      <c r="P33" s="29">
        <v>12818.44</v>
      </c>
      <c r="Q33" s="41">
        <f t="shared" si="6"/>
        <v>771.54999999999927</v>
      </c>
      <c r="R33" s="29">
        <v>13589.99</v>
      </c>
      <c r="S33" s="41">
        <f t="shared" si="7"/>
        <v>0</v>
      </c>
      <c r="T33" s="29">
        <v>13589.99</v>
      </c>
      <c r="U33" s="41">
        <f t="shared" si="8"/>
        <v>-591.90999999999985</v>
      </c>
      <c r="V33" s="29">
        <v>12998.08</v>
      </c>
      <c r="W33" s="29">
        <v>12998.08</v>
      </c>
      <c r="X33" s="45">
        <f t="shared" si="9"/>
        <v>1824.1100000000006</v>
      </c>
      <c r="Y33" s="17"/>
      <c r="Z33" s="17"/>
      <c r="AA33" s="17"/>
      <c r="AB33" s="17"/>
    </row>
    <row r="34" spans="1:28" ht="15.75" x14ac:dyDescent="0.25">
      <c r="A34" s="3">
        <v>7</v>
      </c>
      <c r="B34" s="3">
        <v>9</v>
      </c>
      <c r="C34" s="24" t="s">
        <v>31</v>
      </c>
      <c r="D34" s="29">
        <v>18573.009999999998</v>
      </c>
      <c r="E34" s="41">
        <f t="shared" si="0"/>
        <v>2996.2700000000004</v>
      </c>
      <c r="F34" s="29">
        <v>21569.279999999999</v>
      </c>
      <c r="G34" s="41">
        <f t="shared" si="1"/>
        <v>-448.86999999999898</v>
      </c>
      <c r="H34" s="29">
        <v>21120.41</v>
      </c>
      <c r="I34" s="41">
        <f t="shared" si="2"/>
        <v>9.9999999983992893E-3</v>
      </c>
      <c r="J34" s="29">
        <v>21120.42</v>
      </c>
      <c r="K34" s="41">
        <f t="shared" si="3"/>
        <v>148.75</v>
      </c>
      <c r="L34" s="29">
        <v>21269.17</v>
      </c>
      <c r="M34" s="42">
        <f t="shared" si="4"/>
        <v>0</v>
      </c>
      <c r="N34" s="29">
        <v>21269.17</v>
      </c>
      <c r="O34" s="44">
        <f t="shared" si="5"/>
        <v>-1794.3999999999978</v>
      </c>
      <c r="P34" s="29">
        <v>19474.77</v>
      </c>
      <c r="Q34" s="41">
        <f t="shared" si="6"/>
        <v>89.149999999997817</v>
      </c>
      <c r="R34" s="29">
        <v>19563.919999999998</v>
      </c>
      <c r="S34" s="41">
        <f t="shared" si="7"/>
        <v>5.1600000000034925</v>
      </c>
      <c r="T34" s="29">
        <v>19569.080000000002</v>
      </c>
      <c r="U34" s="41">
        <f t="shared" si="8"/>
        <v>61.649999999997817</v>
      </c>
      <c r="V34" s="29">
        <v>19630.73</v>
      </c>
      <c r="W34" s="29">
        <v>19630.73</v>
      </c>
      <c r="X34" s="45">
        <f t="shared" si="9"/>
        <v>1057.7200000000012</v>
      </c>
      <c r="Y34" s="17"/>
      <c r="Z34" s="17"/>
      <c r="AA34" s="17"/>
      <c r="AB34" s="17"/>
    </row>
    <row r="35" spans="1:28" s="2" customFormat="1" ht="15.75" x14ac:dyDescent="0.2">
      <c r="A35" s="19">
        <v>8</v>
      </c>
      <c r="B35" s="19" t="s">
        <v>4</v>
      </c>
      <c r="C35" s="23" t="s">
        <v>32</v>
      </c>
      <c r="D35" s="36">
        <v>152868.64000000001</v>
      </c>
      <c r="E35" s="39">
        <f t="shared" si="0"/>
        <v>13695.25</v>
      </c>
      <c r="F35" s="36">
        <v>166563.89000000001</v>
      </c>
      <c r="G35" s="39">
        <f t="shared" si="1"/>
        <v>164856.40999999997</v>
      </c>
      <c r="H35" s="36">
        <v>331420.3</v>
      </c>
      <c r="I35" s="39">
        <f t="shared" si="2"/>
        <v>752.78000000002794</v>
      </c>
      <c r="J35" s="36">
        <v>332173.08</v>
      </c>
      <c r="K35" s="39">
        <f t="shared" si="3"/>
        <v>2334.2000000000116</v>
      </c>
      <c r="L35" s="36">
        <v>334507.28000000003</v>
      </c>
      <c r="M35" s="25">
        <f t="shared" si="4"/>
        <v>0</v>
      </c>
      <c r="N35" s="36">
        <v>334507.28000000003</v>
      </c>
      <c r="O35" s="43">
        <f t="shared" si="5"/>
        <v>7052.25</v>
      </c>
      <c r="P35" s="36">
        <v>341559.53</v>
      </c>
      <c r="Q35" s="39">
        <f t="shared" si="6"/>
        <v>917.36999999999534</v>
      </c>
      <c r="R35" s="36">
        <v>342476.9</v>
      </c>
      <c r="S35" s="39">
        <f t="shared" si="7"/>
        <v>0</v>
      </c>
      <c r="T35" s="36">
        <v>342476.9</v>
      </c>
      <c r="U35" s="39">
        <f t="shared" si="8"/>
        <v>-1820.8300000000163</v>
      </c>
      <c r="V35" s="36">
        <v>340656.07</v>
      </c>
      <c r="W35" s="36">
        <v>340656.07</v>
      </c>
      <c r="X35" s="21">
        <f t="shared" si="9"/>
        <v>187787.43</v>
      </c>
      <c r="Y35" s="17"/>
      <c r="Z35" s="17"/>
      <c r="AA35" s="17"/>
      <c r="AB35" s="17"/>
    </row>
    <row r="36" spans="1:28" ht="15.75" x14ac:dyDescent="0.25">
      <c r="A36" s="3">
        <v>8</v>
      </c>
      <c r="B36" s="3">
        <v>1</v>
      </c>
      <c r="C36" s="24" t="s">
        <v>33</v>
      </c>
      <c r="D36" s="29">
        <v>142833.35</v>
      </c>
      <c r="E36" s="41">
        <f t="shared" si="0"/>
        <v>13165.350000000006</v>
      </c>
      <c r="F36" s="29">
        <v>155998.70000000001</v>
      </c>
      <c r="G36" s="41">
        <f t="shared" si="1"/>
        <v>164625.01999999996</v>
      </c>
      <c r="H36" s="29">
        <v>320623.71999999997</v>
      </c>
      <c r="I36" s="41">
        <f t="shared" si="2"/>
        <v>752.77000000001863</v>
      </c>
      <c r="J36" s="29">
        <v>321376.49</v>
      </c>
      <c r="K36" s="41">
        <f t="shared" si="3"/>
        <v>2395.609999999986</v>
      </c>
      <c r="L36" s="29">
        <v>323772.09999999998</v>
      </c>
      <c r="M36" s="42">
        <f t="shared" si="4"/>
        <v>0</v>
      </c>
      <c r="N36" s="29">
        <v>323772.09999999998</v>
      </c>
      <c r="O36" s="44">
        <f t="shared" si="5"/>
        <v>6716.2200000000303</v>
      </c>
      <c r="P36" s="29">
        <v>330488.32000000001</v>
      </c>
      <c r="Q36" s="41">
        <f t="shared" si="6"/>
        <v>806.28999999997905</v>
      </c>
      <c r="R36" s="29">
        <v>331294.61</v>
      </c>
      <c r="S36" s="41">
        <f t="shared" si="7"/>
        <v>-421.39999999996508</v>
      </c>
      <c r="T36" s="29">
        <v>330873.21000000002</v>
      </c>
      <c r="U36" s="41">
        <f t="shared" si="8"/>
        <v>-2069.5300000000279</v>
      </c>
      <c r="V36" s="29">
        <v>328803.68</v>
      </c>
      <c r="W36" s="29">
        <v>328803.68</v>
      </c>
      <c r="X36" s="45">
        <f t="shared" si="9"/>
        <v>185970.33</v>
      </c>
      <c r="Y36" s="17"/>
      <c r="Z36" s="17"/>
      <c r="AA36" s="17"/>
      <c r="AB36" s="17"/>
    </row>
    <row r="37" spans="1:28" ht="30" x14ac:dyDescent="0.25">
      <c r="A37" s="3">
        <v>8</v>
      </c>
      <c r="B37" s="3">
        <v>4</v>
      </c>
      <c r="C37" s="24" t="s">
        <v>34</v>
      </c>
      <c r="D37" s="29">
        <v>10035.290000000001</v>
      </c>
      <c r="E37" s="41">
        <f t="shared" si="0"/>
        <v>529.89999999999964</v>
      </c>
      <c r="F37" s="29">
        <v>10565.19</v>
      </c>
      <c r="G37" s="41">
        <f t="shared" si="1"/>
        <v>231.38999999999942</v>
      </c>
      <c r="H37" s="29">
        <v>10796.58</v>
      </c>
      <c r="I37" s="41">
        <f t="shared" si="2"/>
        <v>1.0000000000218279E-2</v>
      </c>
      <c r="J37" s="29">
        <v>10796.59</v>
      </c>
      <c r="K37" s="41">
        <f t="shared" si="3"/>
        <v>-61.409999999999854</v>
      </c>
      <c r="L37" s="29">
        <v>10735.18</v>
      </c>
      <c r="M37" s="42">
        <f t="shared" si="4"/>
        <v>0</v>
      </c>
      <c r="N37" s="29">
        <v>10735.18</v>
      </c>
      <c r="O37" s="44">
        <f t="shared" si="5"/>
        <v>336.02999999999884</v>
      </c>
      <c r="P37" s="29">
        <v>11071.21</v>
      </c>
      <c r="Q37" s="41">
        <f t="shared" si="6"/>
        <v>111.08000000000175</v>
      </c>
      <c r="R37" s="29">
        <v>11182.29</v>
      </c>
      <c r="S37" s="41">
        <f t="shared" si="7"/>
        <v>421.39999999999964</v>
      </c>
      <c r="T37" s="29">
        <v>11603.69</v>
      </c>
      <c r="U37" s="41">
        <f t="shared" si="8"/>
        <v>248.69999999999891</v>
      </c>
      <c r="V37" s="29">
        <v>11852.39</v>
      </c>
      <c r="W37" s="29">
        <v>11852.39</v>
      </c>
      <c r="X37" s="45">
        <f t="shared" si="9"/>
        <v>1817.0999999999985</v>
      </c>
      <c r="Y37" s="17"/>
      <c r="Z37" s="17"/>
      <c r="AA37" s="17"/>
      <c r="AB37" s="17"/>
    </row>
    <row r="38" spans="1:28" s="2" customFormat="1" ht="15.75" x14ac:dyDescent="0.2">
      <c r="A38" s="19">
        <v>10</v>
      </c>
      <c r="B38" s="19" t="s">
        <v>4</v>
      </c>
      <c r="C38" s="23" t="s">
        <v>35</v>
      </c>
      <c r="D38" s="36">
        <v>649054.65</v>
      </c>
      <c r="E38" s="39">
        <f t="shared" si="0"/>
        <v>10.03000000002794</v>
      </c>
      <c r="F38" s="36">
        <v>649064.68000000005</v>
      </c>
      <c r="G38" s="39">
        <f t="shared" si="1"/>
        <v>240.68999999994412</v>
      </c>
      <c r="H38" s="36">
        <v>649305.37</v>
      </c>
      <c r="I38" s="39">
        <f t="shared" si="2"/>
        <v>5.5100000000093132</v>
      </c>
      <c r="J38" s="36">
        <v>649310.88</v>
      </c>
      <c r="K38" s="39">
        <f t="shared" si="3"/>
        <v>1.0000000009313226E-2</v>
      </c>
      <c r="L38" s="36">
        <v>649310.89</v>
      </c>
      <c r="M38" s="25">
        <f t="shared" si="4"/>
        <v>0</v>
      </c>
      <c r="N38" s="36">
        <v>649310.89</v>
      </c>
      <c r="O38" s="43">
        <f t="shared" si="5"/>
        <v>5950.8199999999488</v>
      </c>
      <c r="P38" s="36">
        <v>655261.71</v>
      </c>
      <c r="Q38" s="39">
        <f t="shared" si="6"/>
        <v>5206.0700000000652</v>
      </c>
      <c r="R38" s="36">
        <v>660467.78</v>
      </c>
      <c r="S38" s="39">
        <f t="shared" si="7"/>
        <v>47556.589999999967</v>
      </c>
      <c r="T38" s="36">
        <v>708024.37</v>
      </c>
      <c r="U38" s="39">
        <f t="shared" si="8"/>
        <v>8939.9499999999534</v>
      </c>
      <c r="V38" s="36">
        <v>716964.32</v>
      </c>
      <c r="W38" s="36">
        <v>716964.32</v>
      </c>
      <c r="X38" s="21">
        <f t="shared" si="9"/>
        <v>67909.669999999925</v>
      </c>
      <c r="Y38" s="17"/>
      <c r="Z38" s="17"/>
      <c r="AA38" s="17"/>
      <c r="AB38" s="17"/>
    </row>
    <row r="39" spans="1:28" ht="15.75" x14ac:dyDescent="0.25">
      <c r="A39" s="3">
        <v>10</v>
      </c>
      <c r="B39" s="3">
        <v>3</v>
      </c>
      <c r="C39" s="24" t="s">
        <v>36</v>
      </c>
      <c r="D39" s="29">
        <v>258681.48</v>
      </c>
      <c r="E39" s="41">
        <f t="shared" si="0"/>
        <v>10.039999999979045</v>
      </c>
      <c r="F39" s="29">
        <v>258691.52</v>
      </c>
      <c r="G39" s="41">
        <f t="shared" si="1"/>
        <v>223.91000000000349</v>
      </c>
      <c r="H39" s="29">
        <v>258915.43</v>
      </c>
      <c r="I39" s="41">
        <f t="shared" si="2"/>
        <v>5.5200000000186265</v>
      </c>
      <c r="J39" s="29">
        <v>258920.95</v>
      </c>
      <c r="K39" s="41">
        <f t="shared" si="3"/>
        <v>0</v>
      </c>
      <c r="L39" s="29">
        <v>258920.95</v>
      </c>
      <c r="M39" s="42">
        <f t="shared" si="4"/>
        <v>0</v>
      </c>
      <c r="N39" s="29">
        <v>258920.95</v>
      </c>
      <c r="O39" s="44">
        <f t="shared" si="5"/>
        <v>-4013.2799999999988</v>
      </c>
      <c r="P39" s="29">
        <v>254907.67</v>
      </c>
      <c r="Q39" s="41">
        <f t="shared" si="6"/>
        <v>-100</v>
      </c>
      <c r="R39" s="29">
        <v>254807.67</v>
      </c>
      <c r="S39" s="41">
        <f t="shared" si="7"/>
        <v>1785.4799999999814</v>
      </c>
      <c r="T39" s="29">
        <v>256593.15</v>
      </c>
      <c r="U39" s="41">
        <f t="shared" si="8"/>
        <v>8317.5000000000291</v>
      </c>
      <c r="V39" s="29">
        <v>264910.65000000002</v>
      </c>
      <c r="W39" s="29">
        <v>264910.65000000002</v>
      </c>
      <c r="X39" s="45">
        <f t="shared" si="9"/>
        <v>6229.1700000000128</v>
      </c>
      <c r="Y39" s="17"/>
      <c r="Z39" s="17"/>
      <c r="AA39" s="17"/>
      <c r="AB39" s="17"/>
    </row>
    <row r="40" spans="1:28" ht="15.75" x14ac:dyDescent="0.25">
      <c r="A40" s="3">
        <v>10</v>
      </c>
      <c r="B40" s="3">
        <v>4</v>
      </c>
      <c r="C40" s="24" t="s">
        <v>37</v>
      </c>
      <c r="D40" s="29">
        <v>363521.14</v>
      </c>
      <c r="E40" s="41">
        <f t="shared" si="0"/>
        <v>0</v>
      </c>
      <c r="F40" s="29">
        <v>363521.14</v>
      </c>
      <c r="G40" s="41">
        <f t="shared" si="1"/>
        <v>-0.28000000002793968</v>
      </c>
      <c r="H40" s="29">
        <v>363520.86</v>
      </c>
      <c r="I40" s="41">
        <f t="shared" si="2"/>
        <v>-1.0000000009313226E-2</v>
      </c>
      <c r="J40" s="29">
        <v>363520.85</v>
      </c>
      <c r="K40" s="41">
        <f t="shared" si="3"/>
        <v>1.0000000009313226E-2</v>
      </c>
      <c r="L40" s="29">
        <v>363520.86</v>
      </c>
      <c r="M40" s="42">
        <f t="shared" si="4"/>
        <v>0</v>
      </c>
      <c r="N40" s="29">
        <v>363520.86</v>
      </c>
      <c r="O40" s="44">
        <f t="shared" si="5"/>
        <v>8664.6300000000047</v>
      </c>
      <c r="P40" s="29">
        <v>372185.49</v>
      </c>
      <c r="Q40" s="41">
        <f t="shared" si="6"/>
        <v>4814.8699999999953</v>
      </c>
      <c r="R40" s="29">
        <v>377000.36</v>
      </c>
      <c r="S40" s="41">
        <f t="shared" si="7"/>
        <v>45651.700000000012</v>
      </c>
      <c r="T40" s="29">
        <v>422652.06</v>
      </c>
      <c r="U40" s="41">
        <f t="shared" si="8"/>
        <v>1046.2299999999814</v>
      </c>
      <c r="V40" s="29">
        <v>423698.29</v>
      </c>
      <c r="W40" s="29">
        <v>423698.29</v>
      </c>
      <c r="X40" s="45">
        <f t="shared" si="9"/>
        <v>60177.149999999965</v>
      </c>
      <c r="Y40" s="17"/>
      <c r="Z40" s="17"/>
      <c r="AA40" s="17"/>
      <c r="AB40" s="17"/>
    </row>
    <row r="41" spans="1:28" ht="15.75" x14ac:dyDescent="0.25">
      <c r="A41" s="3">
        <v>10</v>
      </c>
      <c r="B41" s="3">
        <v>6</v>
      </c>
      <c r="C41" s="24" t="s">
        <v>38</v>
      </c>
      <c r="D41" s="29">
        <v>26852.03</v>
      </c>
      <c r="E41" s="41">
        <f t="shared" si="0"/>
        <v>-9.9999999983992893E-3</v>
      </c>
      <c r="F41" s="29">
        <v>26852.02</v>
      </c>
      <c r="G41" s="41">
        <f t="shared" si="1"/>
        <v>17.06000000000131</v>
      </c>
      <c r="H41" s="29">
        <v>26869.08</v>
      </c>
      <c r="I41" s="41">
        <f t="shared" si="2"/>
        <v>0</v>
      </c>
      <c r="J41" s="29">
        <v>26869.08</v>
      </c>
      <c r="K41" s="41">
        <f t="shared" si="3"/>
        <v>0</v>
      </c>
      <c r="L41" s="29">
        <v>26869.08</v>
      </c>
      <c r="M41" s="42">
        <f t="shared" si="4"/>
        <v>0</v>
      </c>
      <c r="N41" s="29">
        <v>26869.08</v>
      </c>
      <c r="O41" s="44">
        <f t="shared" si="5"/>
        <v>1299.4699999999975</v>
      </c>
      <c r="P41" s="29">
        <v>28168.55</v>
      </c>
      <c r="Q41" s="41">
        <f t="shared" si="6"/>
        <v>491.20000000000073</v>
      </c>
      <c r="R41" s="29">
        <v>28659.75</v>
      </c>
      <c r="S41" s="41">
        <f t="shared" si="7"/>
        <v>119.40999999999985</v>
      </c>
      <c r="T41" s="29">
        <v>28779.16</v>
      </c>
      <c r="U41" s="41">
        <f t="shared" si="8"/>
        <v>-423.77999999999884</v>
      </c>
      <c r="V41" s="29">
        <v>28355.38</v>
      </c>
      <c r="W41" s="29">
        <v>28355.38</v>
      </c>
      <c r="X41" s="45">
        <f t="shared" si="9"/>
        <v>1503.3500000000022</v>
      </c>
      <c r="Y41" s="17"/>
      <c r="Z41" s="17"/>
      <c r="AA41" s="17"/>
      <c r="AB41" s="17"/>
    </row>
    <row r="42" spans="1:28" s="2" customFormat="1" ht="15.75" x14ac:dyDescent="0.2">
      <c r="A42" s="19">
        <v>11</v>
      </c>
      <c r="B42" s="19" t="s">
        <v>4</v>
      </c>
      <c r="C42" s="23" t="s">
        <v>39</v>
      </c>
      <c r="D42" s="36">
        <v>31886.639999999999</v>
      </c>
      <c r="E42" s="39">
        <f t="shared" si="0"/>
        <v>440.72000000000116</v>
      </c>
      <c r="F42" s="36">
        <v>32327.360000000001</v>
      </c>
      <c r="G42" s="39">
        <f t="shared" si="1"/>
        <v>1664.010000000002</v>
      </c>
      <c r="H42" s="36">
        <v>33991.370000000003</v>
      </c>
      <c r="I42" s="39">
        <f t="shared" si="2"/>
        <v>0</v>
      </c>
      <c r="J42" s="36">
        <v>33991.370000000003</v>
      </c>
      <c r="K42" s="39">
        <f t="shared" si="3"/>
        <v>648.59999999999854</v>
      </c>
      <c r="L42" s="36">
        <v>34639.97</v>
      </c>
      <c r="M42" s="25">
        <f t="shared" si="4"/>
        <v>0</v>
      </c>
      <c r="N42" s="36">
        <v>34639.97</v>
      </c>
      <c r="O42" s="43">
        <f t="shared" si="5"/>
        <v>2702.3099999999977</v>
      </c>
      <c r="P42" s="36">
        <v>37342.28</v>
      </c>
      <c r="Q42" s="39">
        <f t="shared" si="6"/>
        <v>233.77000000000407</v>
      </c>
      <c r="R42" s="36">
        <v>37576.050000000003</v>
      </c>
      <c r="S42" s="39">
        <f t="shared" si="7"/>
        <v>0</v>
      </c>
      <c r="T42" s="36">
        <v>37576.050000000003</v>
      </c>
      <c r="U42" s="39">
        <f t="shared" si="8"/>
        <v>79.5</v>
      </c>
      <c r="V42" s="36">
        <v>37655.550000000003</v>
      </c>
      <c r="W42" s="36">
        <v>37655.550000000003</v>
      </c>
      <c r="X42" s="21">
        <f t="shared" si="9"/>
        <v>5768.9100000000035</v>
      </c>
      <c r="Y42" s="17"/>
      <c r="Z42" s="17"/>
      <c r="AA42" s="17"/>
      <c r="AB42" s="17"/>
    </row>
    <row r="43" spans="1:28" ht="15.75" x14ac:dyDescent="0.25">
      <c r="A43" s="3">
        <v>11</v>
      </c>
      <c r="B43" s="3">
        <v>1</v>
      </c>
      <c r="C43" s="24" t="s">
        <v>40</v>
      </c>
      <c r="D43" s="29">
        <v>27775.42</v>
      </c>
      <c r="E43" s="41">
        <f t="shared" si="0"/>
        <v>430.84000000000015</v>
      </c>
      <c r="F43" s="29">
        <v>28206.26</v>
      </c>
      <c r="G43" s="41">
        <f t="shared" si="1"/>
        <v>1664.010000000002</v>
      </c>
      <c r="H43" s="29">
        <v>29870.27</v>
      </c>
      <c r="I43" s="41">
        <f t="shared" si="2"/>
        <v>0</v>
      </c>
      <c r="J43" s="29">
        <v>29870.27</v>
      </c>
      <c r="K43" s="41">
        <f t="shared" si="3"/>
        <v>648.59999999999854</v>
      </c>
      <c r="L43" s="29">
        <v>30518.87</v>
      </c>
      <c r="M43" s="42">
        <f t="shared" si="4"/>
        <v>0</v>
      </c>
      <c r="N43" s="29">
        <v>30518.87</v>
      </c>
      <c r="O43" s="44">
        <f t="shared" si="5"/>
        <v>1632.2999999999993</v>
      </c>
      <c r="P43" s="29">
        <v>32151.17</v>
      </c>
      <c r="Q43" s="41">
        <f t="shared" si="6"/>
        <v>180.92000000000189</v>
      </c>
      <c r="R43" s="29">
        <v>32332.09</v>
      </c>
      <c r="S43" s="41">
        <f t="shared" si="7"/>
        <v>0</v>
      </c>
      <c r="T43" s="29">
        <v>32332.09</v>
      </c>
      <c r="U43" s="41">
        <f t="shared" si="8"/>
        <v>-132</v>
      </c>
      <c r="V43" s="29">
        <v>32200.09</v>
      </c>
      <c r="W43" s="29">
        <v>32200.09</v>
      </c>
      <c r="X43" s="45">
        <f t="shared" si="9"/>
        <v>4424.6700000000019</v>
      </c>
      <c r="Y43" s="17"/>
      <c r="Z43" s="17"/>
      <c r="AA43" s="17"/>
      <c r="AB43" s="17"/>
    </row>
    <row r="44" spans="1:28" ht="15.75" x14ac:dyDescent="0.25">
      <c r="A44" s="3">
        <v>11</v>
      </c>
      <c r="B44" s="3">
        <v>2</v>
      </c>
      <c r="C44" s="24" t="s">
        <v>41</v>
      </c>
      <c r="D44" s="30">
        <v>916.75</v>
      </c>
      <c r="E44" s="41">
        <f t="shared" si="0"/>
        <v>0</v>
      </c>
      <c r="F44" s="30">
        <v>916.75</v>
      </c>
      <c r="G44" s="41">
        <f t="shared" si="1"/>
        <v>0</v>
      </c>
      <c r="H44" s="30">
        <v>916.75</v>
      </c>
      <c r="I44" s="41">
        <f t="shared" si="2"/>
        <v>0</v>
      </c>
      <c r="J44" s="30">
        <v>916.75</v>
      </c>
      <c r="K44" s="41">
        <f t="shared" si="3"/>
        <v>0</v>
      </c>
      <c r="L44" s="30">
        <v>916.75</v>
      </c>
      <c r="M44" s="42">
        <f t="shared" si="4"/>
        <v>0</v>
      </c>
      <c r="N44" s="30">
        <v>916.75</v>
      </c>
      <c r="O44" s="44">
        <f t="shared" si="5"/>
        <v>900</v>
      </c>
      <c r="P44" s="29">
        <v>1816.75</v>
      </c>
      <c r="Q44" s="41">
        <f t="shared" si="6"/>
        <v>0</v>
      </c>
      <c r="R44" s="29">
        <v>1816.75</v>
      </c>
      <c r="S44" s="41">
        <f t="shared" si="7"/>
        <v>0</v>
      </c>
      <c r="T44" s="29">
        <v>1816.75</v>
      </c>
      <c r="U44" s="41">
        <f t="shared" si="8"/>
        <v>0</v>
      </c>
      <c r="V44" s="29">
        <v>1816.75</v>
      </c>
      <c r="W44" s="29">
        <v>1816.75</v>
      </c>
      <c r="X44" s="45">
        <f t="shared" si="9"/>
        <v>900</v>
      </c>
      <c r="Y44" s="17"/>
      <c r="Z44" s="17"/>
      <c r="AA44" s="17"/>
      <c r="AB44" s="17"/>
    </row>
    <row r="45" spans="1:28" ht="30" x14ac:dyDescent="0.25">
      <c r="A45" s="3">
        <v>11</v>
      </c>
      <c r="B45" s="3">
        <v>5</v>
      </c>
      <c r="C45" s="24" t="s">
        <v>42</v>
      </c>
      <c r="D45" s="29">
        <v>3194.47</v>
      </c>
      <c r="E45" s="41">
        <f t="shared" si="0"/>
        <v>9.8800000000001091</v>
      </c>
      <c r="F45" s="29">
        <v>3204.35</v>
      </c>
      <c r="G45" s="41">
        <f t="shared" si="1"/>
        <v>0</v>
      </c>
      <c r="H45" s="29">
        <v>3204.35</v>
      </c>
      <c r="I45" s="41">
        <f t="shared" si="2"/>
        <v>0</v>
      </c>
      <c r="J45" s="29">
        <v>3204.35</v>
      </c>
      <c r="K45" s="41">
        <f t="shared" si="3"/>
        <v>0</v>
      </c>
      <c r="L45" s="29">
        <v>3204.35</v>
      </c>
      <c r="M45" s="42">
        <f t="shared" si="4"/>
        <v>0</v>
      </c>
      <c r="N45" s="29">
        <v>3204.35</v>
      </c>
      <c r="O45" s="44">
        <f t="shared" si="5"/>
        <v>170.01000000000022</v>
      </c>
      <c r="P45" s="29">
        <v>3374.36</v>
      </c>
      <c r="Q45" s="41">
        <f t="shared" si="6"/>
        <v>52.849999999999909</v>
      </c>
      <c r="R45" s="29">
        <v>3427.21</v>
      </c>
      <c r="S45" s="41">
        <f t="shared" si="7"/>
        <v>0</v>
      </c>
      <c r="T45" s="29">
        <v>3427.21</v>
      </c>
      <c r="U45" s="41">
        <f t="shared" si="8"/>
        <v>211.5</v>
      </c>
      <c r="V45" s="29">
        <v>3638.71</v>
      </c>
      <c r="W45" s="29">
        <v>3638.71</v>
      </c>
      <c r="X45" s="45">
        <f t="shared" si="9"/>
        <v>444.24000000000024</v>
      </c>
      <c r="Y45" s="17"/>
      <c r="Z45" s="17"/>
      <c r="AA45" s="17"/>
      <c r="AB45" s="17"/>
    </row>
    <row r="46" spans="1:28" s="2" customFormat="1" ht="15.75" x14ac:dyDescent="0.2">
      <c r="A46" s="37"/>
      <c r="B46" s="37"/>
      <c r="C46" s="38" t="s">
        <v>43</v>
      </c>
      <c r="D46" s="36">
        <v>2288530.67</v>
      </c>
      <c r="E46" s="39">
        <f t="shared" si="0"/>
        <v>367173.0700000003</v>
      </c>
      <c r="F46" s="36">
        <v>2655703.7400000002</v>
      </c>
      <c r="G46" s="39">
        <f t="shared" si="1"/>
        <v>270146.16999999993</v>
      </c>
      <c r="H46" s="36">
        <v>2925849.91</v>
      </c>
      <c r="I46" s="39">
        <f t="shared" si="2"/>
        <v>41146.529999999795</v>
      </c>
      <c r="J46" s="36">
        <v>2966996.44</v>
      </c>
      <c r="K46" s="39">
        <f t="shared" si="3"/>
        <v>21664.520000000019</v>
      </c>
      <c r="L46" s="36">
        <v>2988660.96</v>
      </c>
      <c r="M46" s="25">
        <f t="shared" si="4"/>
        <v>216.14999999990687</v>
      </c>
      <c r="N46" s="36">
        <v>2988877.11</v>
      </c>
      <c r="O46" s="43">
        <f t="shared" si="5"/>
        <v>74239.130000000354</v>
      </c>
      <c r="P46" s="36">
        <v>3063116.24</v>
      </c>
      <c r="Q46" s="39">
        <f t="shared" si="6"/>
        <v>21110.5</v>
      </c>
      <c r="R46" s="36">
        <v>3084226.74</v>
      </c>
      <c r="S46" s="39">
        <f t="shared" si="7"/>
        <v>-30711.820000000298</v>
      </c>
      <c r="T46" s="36">
        <v>3053514.92</v>
      </c>
      <c r="U46" s="39">
        <f t="shared" si="8"/>
        <v>93333.540000000037</v>
      </c>
      <c r="V46" s="36">
        <v>3146848.46</v>
      </c>
      <c r="W46" s="36">
        <v>3146848.46</v>
      </c>
      <c r="X46" s="21">
        <f t="shared" si="9"/>
        <v>858317.79</v>
      </c>
      <c r="Y46" s="17"/>
      <c r="Z46" s="17"/>
      <c r="AA46" s="17"/>
      <c r="AB46" s="17"/>
    </row>
    <row r="47" spans="1:28" x14ac:dyDescent="0.25">
      <c r="C47" s="6"/>
      <c r="D47" s="31">
        <f>D7+D16+D18+D20+D24+D29+D35+D38+D42</f>
        <v>2288530.67</v>
      </c>
      <c r="E47" s="31">
        <f t="shared" ref="E47:X47" si="10">E7+E16+E18+E20+E24+E29+E35+E38+E42</f>
        <v>367173.07000000007</v>
      </c>
      <c r="F47" s="31">
        <f t="shared" si="10"/>
        <v>2655703.7400000002</v>
      </c>
      <c r="G47" s="31">
        <f t="shared" si="10"/>
        <v>270146.16999999993</v>
      </c>
      <c r="H47" s="31">
        <f t="shared" si="10"/>
        <v>2925849.91</v>
      </c>
      <c r="I47" s="31">
        <f t="shared" si="10"/>
        <v>41146.53</v>
      </c>
      <c r="J47" s="31">
        <f t="shared" si="10"/>
        <v>2966996.44</v>
      </c>
      <c r="K47" s="31">
        <f t="shared" si="10"/>
        <v>21664.520000000062</v>
      </c>
      <c r="L47" s="31">
        <f t="shared" si="10"/>
        <v>2988660.96</v>
      </c>
      <c r="M47" s="31">
        <f t="shared" si="10"/>
        <v>216.15000000002328</v>
      </c>
      <c r="N47" s="31">
        <f t="shared" si="10"/>
        <v>2988877.1100000003</v>
      </c>
      <c r="O47" s="34">
        <f t="shared" si="10"/>
        <v>74239.129999999946</v>
      </c>
      <c r="P47" s="31">
        <f t="shared" si="10"/>
        <v>3063116.2399999998</v>
      </c>
      <c r="Q47" s="31">
        <f t="shared" si="10"/>
        <v>21110.499999999847</v>
      </c>
      <c r="R47" s="31">
        <f t="shared" si="10"/>
        <v>3084226.7399999993</v>
      </c>
      <c r="S47" s="31">
        <f t="shared" si="10"/>
        <v>-30711.819999999803</v>
      </c>
      <c r="T47" s="31">
        <f t="shared" si="10"/>
        <v>3053514.92</v>
      </c>
      <c r="U47" s="34">
        <f t="shared" si="10"/>
        <v>93333.539999999935</v>
      </c>
      <c r="V47" s="31">
        <f t="shared" si="10"/>
        <v>3146848.4599999995</v>
      </c>
      <c r="W47" s="31">
        <f t="shared" ref="W47" si="11">W7+W16+W18+W20+W24+W29+W35+W38+W42</f>
        <v>3146848.4599999995</v>
      </c>
      <c r="X47" s="31">
        <f t="shared" si="10"/>
        <v>858317.78999999992</v>
      </c>
    </row>
    <row r="48" spans="1:28" x14ac:dyDescent="0.25">
      <c r="C48" s="7"/>
      <c r="D48" s="32">
        <f>D46-D47</f>
        <v>0</v>
      </c>
      <c r="E48" s="32">
        <f t="shared" ref="E48:X48" si="12">E46-E47</f>
        <v>0</v>
      </c>
      <c r="F48" s="31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-2.0372681319713593E-10</v>
      </c>
      <c r="J48" s="32">
        <f t="shared" si="12"/>
        <v>0</v>
      </c>
      <c r="K48" s="32">
        <f t="shared" si="12"/>
        <v>-4.3655745685100555E-11</v>
      </c>
      <c r="L48" s="32">
        <f t="shared" si="12"/>
        <v>0</v>
      </c>
      <c r="M48" s="32">
        <f t="shared" si="12"/>
        <v>-1.1641532182693481E-10</v>
      </c>
      <c r="N48" s="32">
        <f t="shared" si="12"/>
        <v>0</v>
      </c>
      <c r="O48" s="35">
        <f t="shared" si="12"/>
        <v>4.0745362639427185E-10</v>
      </c>
      <c r="P48" s="32">
        <f t="shared" si="12"/>
        <v>0</v>
      </c>
      <c r="Q48" s="32">
        <f t="shared" si="12"/>
        <v>1.5279510989785194E-10</v>
      </c>
      <c r="R48" s="32">
        <f t="shared" si="12"/>
        <v>0</v>
      </c>
      <c r="S48" s="32">
        <f t="shared" si="12"/>
        <v>-4.9476511776447296E-10</v>
      </c>
      <c r="T48" s="32">
        <f t="shared" si="12"/>
        <v>0</v>
      </c>
      <c r="U48" s="35">
        <f t="shared" si="12"/>
        <v>0</v>
      </c>
      <c r="V48" s="32">
        <f t="shared" si="12"/>
        <v>0</v>
      </c>
      <c r="W48" s="32">
        <f t="shared" si="12"/>
        <v>0</v>
      </c>
      <c r="X48" s="32">
        <f t="shared" si="12"/>
        <v>0</v>
      </c>
    </row>
    <row r="49" spans="3:14" x14ac:dyDescent="0.25">
      <c r="C49" s="7"/>
      <c r="F49" s="8"/>
      <c r="G49" s="8"/>
      <c r="H49" s="8"/>
      <c r="I49" s="8"/>
      <c r="J49" s="8"/>
      <c r="K49" s="8"/>
      <c r="L49" s="8"/>
      <c r="M49" s="16"/>
      <c r="N49" s="8"/>
    </row>
    <row r="50" spans="3:14" x14ac:dyDescent="0.25">
      <c r="C50" s="10"/>
      <c r="D50" s="8"/>
      <c r="E50" s="8"/>
      <c r="F50" s="8"/>
      <c r="G50" s="8"/>
      <c r="H50" s="8"/>
      <c r="I50" s="8"/>
      <c r="J50" s="8"/>
      <c r="K50" s="8"/>
      <c r="L50" s="8"/>
      <c r="M50" s="16"/>
      <c r="N50" s="8"/>
    </row>
    <row r="51" spans="3:14" x14ac:dyDescent="0.25">
      <c r="C51" s="10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1"/>
    </row>
    <row r="52" spans="3:14" x14ac:dyDescent="0.25">
      <c r="C52" s="1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</sheetData>
  <sheetProtection autoFilter="0"/>
  <autoFilter ref="A6:AB6" xr:uid="{00000000-0009-0000-0000-000000000000}"/>
  <mergeCells count="18">
    <mergeCell ref="X4:X6"/>
    <mergeCell ref="A4:A6"/>
    <mergeCell ref="B4:B6"/>
    <mergeCell ref="C4:C6"/>
    <mergeCell ref="D4:D6"/>
    <mergeCell ref="M5:N5"/>
    <mergeCell ref="O5:P5"/>
    <mergeCell ref="U5:V5"/>
    <mergeCell ref="E4:V4"/>
    <mergeCell ref="W4:W6"/>
    <mergeCell ref="Q5:R5"/>
    <mergeCell ref="S5:T5"/>
    <mergeCell ref="C1:N1"/>
    <mergeCell ref="C2:N2"/>
    <mergeCell ref="E5:F5"/>
    <mergeCell ref="G5:H5"/>
    <mergeCell ref="I5:J5"/>
    <mergeCell ref="K5:L5"/>
  </mergeCells>
  <phoneticPr fontId="8" type="noConversion"/>
  <pageMargins left="0.39370078740157483" right="0.39370078740157483" top="0.98425196850393704" bottom="0.59055118110236227" header="0" footer="0"/>
  <pageSetup paperSize="9" scale="35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qwerty-1</cp:lastModifiedBy>
  <dcterms:created xsi:type="dcterms:W3CDTF">2021-04-19T12:22:46Z</dcterms:created>
  <dcterms:modified xsi:type="dcterms:W3CDTF">2023-06-01T06:49:13Z</dcterms:modified>
</cp:coreProperties>
</file>